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SKI PLAN\FINANCIJSKI PLAN ZA 2023 03-11-2022\"/>
    </mc:Choice>
  </mc:AlternateContent>
  <xr:revisionPtr revIDLastSave="0" documentId="8_{68465780-88BC-491D-A0B8-71DDD52C107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7" l="1"/>
  <c r="E36" i="7" s="1"/>
  <c r="E32" i="7"/>
  <c r="E33" i="7"/>
  <c r="E29" i="7"/>
  <c r="E28" i="7" s="1"/>
  <c r="E24" i="7"/>
  <c r="E22" i="7"/>
  <c r="E13" i="7"/>
  <c r="E9" i="7"/>
  <c r="E7" i="7" s="1"/>
  <c r="F37" i="7"/>
  <c r="F36" i="7" s="1"/>
  <c r="F31" i="7"/>
  <c r="F45" i="7"/>
  <c r="F44" i="7" s="1"/>
  <c r="F29" i="7"/>
  <c r="F28" i="7" s="1"/>
  <c r="F24" i="7"/>
  <c r="F17" i="7"/>
  <c r="F14" i="7"/>
  <c r="F13" i="7" s="1"/>
  <c r="F9" i="7"/>
  <c r="F8" i="7" s="1"/>
  <c r="F7" i="7" s="1"/>
  <c r="I51" i="7"/>
  <c r="I50" i="7" s="1"/>
  <c r="I49" i="7" s="1"/>
  <c r="I46" i="7"/>
  <c r="I45" i="7" s="1"/>
  <c r="I44" i="7" s="1"/>
  <c r="I41" i="7"/>
  <c r="I40" i="7" s="1"/>
  <c r="I39" i="7" s="1"/>
  <c r="I36" i="7"/>
  <c r="I33" i="7"/>
  <c r="I32" i="7" s="1"/>
  <c r="I29" i="7"/>
  <c r="I28" i="7" s="1"/>
  <c r="I25" i="7"/>
  <c r="I24" i="7" s="1"/>
  <c r="I18" i="7"/>
  <c r="I17" i="7"/>
  <c r="I14" i="7"/>
  <c r="I13" i="7" s="1"/>
  <c r="I9" i="7"/>
  <c r="I8" i="7" s="1"/>
  <c r="I7" i="7" s="1"/>
  <c r="H25" i="7"/>
  <c r="H24" i="7" s="1"/>
  <c r="H14" i="7"/>
  <c r="H13" i="7" s="1"/>
  <c r="H18" i="7"/>
  <c r="H17" i="7" s="1"/>
  <c r="H29" i="7"/>
  <c r="H28" i="7" s="1"/>
  <c r="H51" i="7"/>
  <c r="H50" i="7" s="1"/>
  <c r="H49" i="7" s="1"/>
  <c r="H33" i="7"/>
  <c r="H32" i="7" s="1"/>
  <c r="H36" i="7"/>
  <c r="H41" i="7"/>
  <c r="H40" i="7" s="1"/>
  <c r="H39" i="7" s="1"/>
  <c r="H46" i="7"/>
  <c r="H45" i="7" s="1"/>
  <c r="H44" i="7" s="1"/>
  <c r="G46" i="7"/>
  <c r="G45" i="7" s="1"/>
  <c r="G44" i="7" s="1"/>
  <c r="G51" i="7"/>
  <c r="G50" i="7" s="1"/>
  <c r="G49" i="7" s="1"/>
  <c r="G41" i="7"/>
  <c r="G40" i="7" s="1"/>
  <c r="G39" i="7" s="1"/>
  <c r="G33" i="7"/>
  <c r="G32" i="7" s="1"/>
  <c r="G37" i="7"/>
  <c r="G36" i="7" s="1"/>
  <c r="G29" i="7"/>
  <c r="G28" i="7" s="1"/>
  <c r="G18" i="7"/>
  <c r="G17" i="7" s="1"/>
  <c r="G25" i="7"/>
  <c r="G24" i="7" s="1"/>
  <c r="G13" i="7"/>
  <c r="H9" i="7"/>
  <c r="H8" i="7" s="1"/>
  <c r="H7" i="7" s="1"/>
  <c r="G9" i="7"/>
  <c r="G8" i="7" s="1"/>
  <c r="G7" i="7" s="1"/>
  <c r="I39" i="3"/>
  <c r="I33" i="3"/>
  <c r="I28" i="3"/>
  <c r="J20" i="1"/>
  <c r="J16" i="1"/>
  <c r="H39" i="3"/>
  <c r="H33" i="3"/>
  <c r="H28" i="3"/>
  <c r="G33" i="3"/>
  <c r="G28" i="3"/>
  <c r="G39" i="3"/>
  <c r="I18" i="3"/>
  <c r="I15" i="3"/>
  <c r="I13" i="3"/>
  <c r="I11" i="3"/>
  <c r="I9" i="3"/>
  <c r="H9" i="3"/>
  <c r="H13" i="3"/>
  <c r="H11" i="3"/>
  <c r="H15" i="3"/>
  <c r="H18" i="3"/>
  <c r="G21" i="3"/>
  <c r="G20" i="3" s="1"/>
  <c r="G18" i="3"/>
  <c r="G15" i="3"/>
  <c r="G13" i="3"/>
  <c r="G11" i="3"/>
  <c r="I16" i="1"/>
  <c r="I20" i="1"/>
  <c r="H20" i="1"/>
  <c r="H16" i="1"/>
  <c r="G39" i="1"/>
  <c r="I27" i="3" l="1"/>
  <c r="I31" i="7"/>
  <c r="H31" i="7"/>
  <c r="H12" i="7"/>
  <c r="H6" i="7" s="1"/>
  <c r="I12" i="7"/>
  <c r="G31" i="7"/>
  <c r="G12" i="7"/>
  <c r="G6" i="7" s="1"/>
  <c r="H27" i="3"/>
  <c r="G27" i="3"/>
  <c r="I8" i="3"/>
  <c r="H8" i="3"/>
  <c r="G8" i="3"/>
  <c r="I6" i="7" l="1"/>
</calcChain>
</file>

<file path=xl/sharedStrings.xml><?xml version="1.0" encoding="utf-8"?>
<sst xmlns="http://schemas.openxmlformats.org/spreadsheetml/2006/main" count="338" uniqueCount="208">
  <si>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</si>
  <si>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</si>
  <si>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</si>
  <si>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</si>
  <si>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</si>
  <si>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</si>
  <si>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</si>
  <si>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</si>
  <si>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</si>
  <si>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</si>
  <si>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</si>
  <si>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</si>
  <si>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</si>
  <si>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</si>
  <si>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</si>
  <si>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</si>
  <si>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</si>
  <si>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</si>
  <si>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</si>
  <si>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</si>
  <si>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</si>
  <si>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</si>
  <si>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</si>
  <si>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</si>
  <si>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</si>
  <si>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</si>
  <si>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</si>
  <si>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</si>
  <si>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</si>
  <si>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</si>
  <si>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</si>
  <si>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</si>
  <si>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</si>
  <si>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</si>
  <si>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</si>
  <si>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</si>
  <si>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</si>
  <si>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</si>
  <si>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</si>
  <si>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</si>
  <si>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</si>
  <si>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</si>
  <si>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</si>
  <si>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</si>
  <si>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</si>
  <si>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</si>
  <si>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</si>
  <si>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</si>
  <si>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</si>
  <si>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</si>
  <si>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</si>
  <si>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</si>
  <si>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</si>
  <si>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</si>
  <si>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</si>
  <si>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</si>
  <si>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</si>
  <si>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</si>
  <si>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C) PRENESENI VIŠAK ILI PRENESENI MANJAK I VIŠEGODIŠNJI PLAN URAVNOTEŽENJA</t>
  </si>
  <si>
    <t>Naziv</t>
  </si>
  <si>
    <t>PROGRAM 2001</t>
  </si>
  <si>
    <t>Aktivnost A200101</t>
  </si>
  <si>
    <t>FINANCIRANJE RADA DJEČJEG VRTIĆA</t>
  </si>
  <si>
    <t>OPĆI PRIHODI I PRIMICI</t>
  </si>
  <si>
    <t>Izvor financiranja 11</t>
  </si>
  <si>
    <t>Aktivnost A200102</t>
  </si>
  <si>
    <t>Aktivnost A200103</t>
  </si>
  <si>
    <t>PREDŠKOLA</t>
  </si>
  <si>
    <t>Aktivnost A200104</t>
  </si>
  <si>
    <t>IGRAONICA</t>
  </si>
  <si>
    <t>Aktivnost A200105</t>
  </si>
  <si>
    <t>FOLKLOR</t>
  </si>
  <si>
    <t>Prihodi od imovine</t>
  </si>
  <si>
    <t xml:space="preserve">Prihodi za posebne namjene </t>
  </si>
  <si>
    <t xml:space="preserve">Prihodi od prodaje proizvoda i robe te pruženih usluga i prihodi od donacija te povrati po protestiranim jamstvima </t>
  </si>
  <si>
    <t>Prihodi od upravnih i administrativnih pristojbi, pristojbi po posebnim propisima i naknada</t>
  </si>
  <si>
    <t>Financijski rashodi</t>
  </si>
  <si>
    <t>09 Obrazovanje</t>
  </si>
  <si>
    <t>091 Predškolsko i osnovno obrazovanje</t>
  </si>
  <si>
    <t>u eurima</t>
  </si>
  <si>
    <t>Izvor financiranja 31</t>
  </si>
  <si>
    <t>VLASTITI PRIHODI</t>
  </si>
  <si>
    <t>REDOVITI PROGRAM ODGOJA I NAOBRAZBE DJECE PREDŠKOLSKE DOBI</t>
  </si>
  <si>
    <t>PREDŠKOLSKI ODGOJ REDOVITA DJELATNOST</t>
  </si>
  <si>
    <t>Izvor financiranja 43</t>
  </si>
  <si>
    <t>PRIHODI ZA POSEBNE NAMJENE</t>
  </si>
  <si>
    <t>Izvor financiranja 52</t>
  </si>
  <si>
    <t>POMOĆI</t>
  </si>
  <si>
    <t>Izvor financiranja 61</t>
  </si>
  <si>
    <t>DONACIJE</t>
  </si>
  <si>
    <t>Aktivnost A200106</t>
  </si>
  <si>
    <t>ENGLESKI JEZIK</t>
  </si>
  <si>
    <t>kn/eur</t>
  </si>
  <si>
    <t>1.625.000/215.674,56</t>
  </si>
  <si>
    <t>523.052,00/69.420,93</t>
  </si>
  <si>
    <t>571.766,62/75.886,47</t>
  </si>
  <si>
    <t>1.100.493,62/146.060,60</t>
  </si>
  <si>
    <t>136.675,00/18.139,89</t>
  </si>
  <si>
    <t>156.345,00/20.750,55</t>
  </si>
  <si>
    <t>293.020,00/38.890,44</t>
  </si>
  <si>
    <t>1.300,00/172,54</t>
  </si>
  <si>
    <t>3.300,00/437,99</t>
  </si>
  <si>
    <t>2.700,00/358,35</t>
  </si>
  <si>
    <t>6.000,00/796,34</t>
  </si>
  <si>
    <t>2.150,00/285,35</t>
  </si>
  <si>
    <t>5.675,00/753,20</t>
  </si>
  <si>
    <t>9.041,00/1.199,95</t>
  </si>
  <si>
    <t>11.191,00/1485,30</t>
  </si>
  <si>
    <t>5.000,00/663,61</t>
  </si>
  <si>
    <t>16.191,00/2.148,91</t>
  </si>
  <si>
    <t>125,00/16,59</t>
  </si>
  <si>
    <t>7.001,00/929,19</t>
  </si>
  <si>
    <t>1.401.814,62/186.052,77</t>
  </si>
  <si>
    <t>3.049.005,62/404.672,59</t>
  </si>
  <si>
    <t>eur</t>
  </si>
  <si>
    <t>1.221.200,19/162.081,12</t>
  </si>
  <si>
    <t>849,91/112,80</t>
  </si>
  <si>
    <t>416,91/55,33</t>
  </si>
  <si>
    <t>1.266,82/168,14</t>
  </si>
  <si>
    <t>5.007,31/664,58</t>
  </si>
  <si>
    <t>246.673,76/32.739,23</t>
  </si>
  <si>
    <t>727.341,48/96.534,80</t>
  </si>
  <si>
    <t>979.022,55/129.938,62</t>
  </si>
  <si>
    <t>Rashodi za nabavu proizvedene dugotrajne imovine</t>
  </si>
  <si>
    <t>17.505,00/2.323,31</t>
  </si>
  <si>
    <t>996.527,55/132.261,94</t>
  </si>
  <si>
    <t>165.202,35/21.926,12</t>
  </si>
  <si>
    <t>146.107,65/19.391,82</t>
  </si>
  <si>
    <t>311.310,00/41.317,94</t>
  </si>
  <si>
    <t>1.019,01/135,25</t>
  </si>
  <si>
    <t>5.648,68/749,71</t>
  </si>
  <si>
    <t>5.457,44/724,33</t>
  </si>
  <si>
    <t>144.560,84/19.186,52</t>
  </si>
  <si>
    <t>1.365.761,03/181.267,64</t>
  </si>
  <si>
    <t>1.310.123,38/173.883,25</t>
  </si>
  <si>
    <t>11.106,12/1.481,20</t>
  </si>
  <si>
    <t>2.686.990,53/356.624,93</t>
  </si>
  <si>
    <t>357.937,86/2.696.882,80</t>
  </si>
  <si>
    <t>404.672,59/3.049.005,62</t>
  </si>
  <si>
    <t>356.624,93/2.686.990,53</t>
  </si>
  <si>
    <t>354.301,62/2.669.485,53</t>
  </si>
  <si>
    <t>2.323,31/17.505,00</t>
  </si>
  <si>
    <t>1.312,93/9.892,27</t>
  </si>
  <si>
    <t>4.594,25/34.615,38</t>
  </si>
  <si>
    <t>409.266,84/3.083.621,00</t>
  </si>
  <si>
    <t>5.907,18/44.507,65</t>
  </si>
  <si>
    <t>4.594,28/34.615,38</t>
  </si>
  <si>
    <t>kune/eur</t>
  </si>
  <si>
    <t xml:space="preserve"> </t>
  </si>
  <si>
    <t>FINANCIJSKI PLAN DJEČJEG VRTIĆA ZVIREK ZA 2023. I PROJEKCIJE ZA 2024. I 2025. GODINU</t>
  </si>
  <si>
    <t>FINANCIJSKI PLAN  DJEČJEG VRTIĆA ZVIREK ZA 2023. I PROJEKCIJE ZA 2024. I 2025. GODINU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</si>
  <si>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11"/>
        <color indexed="8"/>
        <rFont val="Arial"/>
        <family val="2"/>
        <charset val="238"/>
      </rPr>
      <t>u kunama i u eurima</t>
    </r>
    <r>
      <rPr>
        <b/>
        <i/>
        <sz val="11"/>
        <color indexed="8"/>
        <rFont val="Arial"/>
        <family val="2"/>
        <charset val="238"/>
      </rPr>
      <t>.</t>
    </r>
  </si>
  <si>
    <t>DJEČJI VRTIĆ ZVIREK</t>
  </si>
  <si>
    <t>REPUBLIKA HRVATSKA</t>
  </si>
  <si>
    <t>STUBIČKE TOPLICE</t>
  </si>
  <si>
    <t>Na temelju članka 36. Zakona o proračunu (NN 144/2021), Uputa za izradu financijskog plana proračunskog korisnika za razdoblje 2023. - 2025. godine i članka 36. Statuta Dječjeg vrtića ZVIREK (KLASA:601-07/19-01/01, URBROJ:2113-27-04-19-5, od 17. lipnja 2019., KLASA:601-05/21-02/04, URBROJ:2113-27-04-21-1 od 24. ožujka 2021.g. i KLASA:601-05/21-02/26, URBROJ:2113-27-04-21-2 od 15. srpnja 2021.g)Upravno vijeće Dječjeg vrtića ZVIREK donijelo je na 8. sjednici održanoj 27.10.2022. godine</t>
  </si>
  <si>
    <t>KLASA:400-01/22-01/02</t>
  </si>
  <si>
    <t>URBROJ:2113-27-02-22-4</t>
  </si>
  <si>
    <t>St. Toplice, 27.10.2022.</t>
  </si>
  <si>
    <r>
      <t xml:space="preserve">2.696.882,80 kn /357.937,86 </t>
    </r>
    <r>
      <rPr>
        <b/>
        <sz val="18"/>
        <color indexed="8"/>
        <rFont val="Calibri"/>
        <family val="2"/>
        <charset val="238"/>
      </rPr>
      <t>€</t>
    </r>
  </si>
  <si>
    <r>
      <t xml:space="preserve">3.083.621,00 kn / 409.266,84 </t>
    </r>
    <r>
      <rPr>
        <b/>
        <sz val="18"/>
        <color indexed="8"/>
        <rFont val="Calibri"/>
        <family val="2"/>
        <charset val="238"/>
      </rPr>
      <t>€</t>
    </r>
  </si>
  <si>
    <r>
      <t>326.659,71 kn/43.355,19</t>
    </r>
    <r>
      <rPr>
        <b/>
        <sz val="18"/>
        <color indexed="8"/>
        <rFont val="Calibri"/>
        <family val="2"/>
        <charset val="238"/>
      </rPr>
      <t>€</t>
    </r>
  </si>
  <si>
    <r>
      <t xml:space="preserve">298.020,00 kn/39.554,05 </t>
    </r>
    <r>
      <rPr>
        <sz val="18"/>
        <color indexed="8"/>
        <rFont val="Calibri"/>
        <family val="2"/>
        <charset val="238"/>
      </rPr>
      <t>€</t>
    </r>
  </si>
  <si>
    <r>
      <t>326.659,71 kn/43.355,19</t>
    </r>
    <r>
      <rPr>
        <sz val="18"/>
        <color indexed="8"/>
        <rFont val="Calibri"/>
        <family val="2"/>
        <charset val="238"/>
      </rPr>
      <t>€</t>
    </r>
  </si>
  <si>
    <r>
      <t>6,81 kn /0,90</t>
    </r>
    <r>
      <rPr>
        <sz val="18"/>
        <color indexed="8"/>
        <rFont val="Calibri"/>
        <family val="2"/>
        <charset val="238"/>
      </rPr>
      <t>€</t>
    </r>
  </si>
  <si>
    <r>
      <t>1,00 kn/0,13</t>
    </r>
    <r>
      <rPr>
        <sz val="18"/>
        <color indexed="8"/>
        <rFont val="Calibri"/>
        <family val="2"/>
        <charset val="238"/>
      </rPr>
      <t>€</t>
    </r>
  </si>
  <si>
    <r>
      <t xml:space="preserve">1.002.176,23 kn/ 133.011,64 </t>
    </r>
    <r>
      <rPr>
        <b/>
        <sz val="18"/>
        <color indexed="8"/>
        <rFont val="Calibri"/>
        <family val="2"/>
        <charset val="238"/>
      </rPr>
      <t>€</t>
    </r>
  </si>
  <si>
    <r>
      <t xml:space="preserve">1.146.300,00 kn /152.140,16 </t>
    </r>
    <r>
      <rPr>
        <sz val="18"/>
        <color indexed="8"/>
        <rFont val="Calibri"/>
        <family val="2"/>
        <charset val="238"/>
      </rPr>
      <t>€</t>
    </r>
  </si>
  <si>
    <r>
      <t xml:space="preserve">1.002.176,23 kn/ 133.011,64 </t>
    </r>
    <r>
      <rPr>
        <sz val="18"/>
        <color indexed="8"/>
        <rFont val="Calibri"/>
        <family val="2"/>
        <charset val="238"/>
      </rPr>
      <t>€</t>
    </r>
  </si>
  <si>
    <r>
      <t xml:space="preserve">2.279,02 kn/302,48 </t>
    </r>
    <r>
      <rPr>
        <b/>
        <sz val="18"/>
        <color indexed="8"/>
        <rFont val="Calibri"/>
        <family val="2"/>
        <charset val="238"/>
      </rPr>
      <t>€</t>
    </r>
  </si>
  <si>
    <r>
      <t xml:space="preserve">14.300,00 kn /1.897,94 </t>
    </r>
    <r>
      <rPr>
        <b/>
        <sz val="18"/>
        <color indexed="8"/>
        <rFont val="Calibri"/>
        <family val="2"/>
        <charset val="238"/>
      </rPr>
      <t>€</t>
    </r>
  </si>
  <si>
    <r>
      <t xml:space="preserve">1.260,01 kn/167,23 </t>
    </r>
    <r>
      <rPr>
        <sz val="18"/>
        <color indexed="8"/>
        <rFont val="Calibri"/>
        <family val="2"/>
        <charset val="238"/>
      </rPr>
      <t>€</t>
    </r>
  </si>
  <si>
    <r>
      <t xml:space="preserve">13.000,00 kn/ 1.725,40 </t>
    </r>
    <r>
      <rPr>
        <sz val="18"/>
        <color indexed="8"/>
        <rFont val="Calibri"/>
        <family val="2"/>
        <charset val="238"/>
      </rPr>
      <t>€</t>
    </r>
  </si>
  <si>
    <r>
      <t xml:space="preserve">1.019,01 kn /135,25 </t>
    </r>
    <r>
      <rPr>
        <sz val="18"/>
        <color indexed="8"/>
        <rFont val="Calibri"/>
        <family val="2"/>
        <charset val="238"/>
      </rPr>
      <t>€</t>
    </r>
  </si>
  <si>
    <r>
      <t>1.300,00 kn / 172,54</t>
    </r>
    <r>
      <rPr>
        <sz val="18"/>
        <color indexed="8"/>
        <rFont val="Calibri"/>
        <family val="2"/>
        <charset val="238"/>
      </rPr>
      <t>€</t>
    </r>
  </si>
  <si>
    <r>
      <t xml:space="preserve">1.365.761,03 kn/ 181.267,64 </t>
    </r>
    <r>
      <rPr>
        <sz val="18"/>
        <color indexed="8"/>
        <rFont val="Calibri"/>
        <family val="2"/>
        <charset val="238"/>
      </rPr>
      <t>€</t>
    </r>
  </si>
  <si>
    <r>
      <t xml:space="preserve">1.625.000,00 kn/215.674,56 </t>
    </r>
    <r>
      <rPr>
        <sz val="18"/>
        <color indexed="8"/>
        <rFont val="Calibri"/>
        <family val="2"/>
        <charset val="238"/>
      </rPr>
      <t>€</t>
    </r>
  </si>
  <si>
    <r>
      <t xml:space="preserve">2.686.990,53 kn/356.624,93 </t>
    </r>
    <r>
      <rPr>
        <b/>
        <sz val="18"/>
        <color indexed="8"/>
        <rFont val="Calibri"/>
        <family val="2"/>
        <charset val="238"/>
      </rPr>
      <t>€</t>
    </r>
  </si>
  <si>
    <r>
      <t xml:space="preserve">3.049.005,62 kn/404.672,59 </t>
    </r>
    <r>
      <rPr>
        <b/>
        <sz val="18"/>
        <color indexed="8"/>
        <rFont val="Calibri"/>
        <family val="2"/>
        <charset val="238"/>
      </rPr>
      <t>€</t>
    </r>
  </si>
  <si>
    <r>
      <t xml:space="preserve">2.100.298,00 kn/278.757,45 </t>
    </r>
    <r>
      <rPr>
        <b/>
        <sz val="18"/>
        <color indexed="8"/>
        <rFont val="Calibri"/>
        <family val="2"/>
        <charset val="238"/>
      </rPr>
      <t>€</t>
    </r>
  </si>
  <si>
    <r>
      <t xml:space="preserve">2.364.852,62 kn/ 313.869,88 </t>
    </r>
    <r>
      <rPr>
        <b/>
        <sz val="18"/>
        <color indexed="8"/>
        <rFont val="Calibri"/>
        <family val="2"/>
        <charset val="238"/>
      </rPr>
      <t>€</t>
    </r>
  </si>
  <si>
    <r>
      <t xml:space="preserve">1.221.200,19 kn/162.081,12 </t>
    </r>
    <r>
      <rPr>
        <sz val="18"/>
        <color indexed="8"/>
        <rFont val="Calibri"/>
        <family val="2"/>
        <charset val="238"/>
      </rPr>
      <t>€</t>
    </r>
  </si>
  <si>
    <r>
      <t xml:space="preserve">1.625.000,00 kn / 215.674,56 </t>
    </r>
    <r>
      <rPr>
        <sz val="18"/>
        <color indexed="8"/>
        <rFont val="Calibri"/>
        <family val="2"/>
        <charset val="238"/>
      </rPr>
      <t>€</t>
    </r>
  </si>
  <si>
    <r>
      <t xml:space="preserve">2.700,00 kn/358,35 </t>
    </r>
    <r>
      <rPr>
        <sz val="18"/>
        <color indexed="8"/>
        <rFont val="Calibri"/>
        <family val="2"/>
        <charset val="238"/>
      </rPr>
      <t>€</t>
    </r>
  </si>
  <si>
    <r>
      <t xml:space="preserve">732.990,16 kn/ 97.284,51 </t>
    </r>
    <r>
      <rPr>
        <sz val="18"/>
        <color indexed="8"/>
        <rFont val="Calibri"/>
        <family val="2"/>
        <charset val="238"/>
      </rPr>
      <t>€</t>
    </r>
  </si>
  <si>
    <r>
      <t xml:space="preserve">580.807,62 kn/ 77.086,42 </t>
    </r>
    <r>
      <rPr>
        <sz val="18"/>
        <color indexed="8"/>
        <rFont val="Calibri"/>
        <family val="2"/>
        <charset val="238"/>
      </rPr>
      <t>€</t>
    </r>
  </si>
  <si>
    <r>
      <t>146.107,65 kn/19.391,82</t>
    </r>
    <r>
      <rPr>
        <sz val="18"/>
        <color indexed="8"/>
        <rFont val="Calibri"/>
        <family val="2"/>
        <charset val="238"/>
      </rPr>
      <t>€</t>
    </r>
  </si>
  <si>
    <r>
      <t xml:space="preserve">156.345,00 kn/20.750,55 </t>
    </r>
    <r>
      <rPr>
        <sz val="18"/>
        <color indexed="8"/>
        <rFont val="Calibri"/>
        <family val="2"/>
        <charset val="238"/>
      </rPr>
      <t>€</t>
    </r>
  </si>
  <si>
    <r>
      <t xml:space="preserve">563.763,31 kn / 74.824,25 </t>
    </r>
    <r>
      <rPr>
        <b/>
        <sz val="18"/>
        <color indexed="8"/>
        <rFont val="Calibri"/>
        <family val="2"/>
        <charset val="238"/>
      </rPr>
      <t>€</t>
    </r>
  </si>
  <si>
    <r>
      <t xml:space="preserve">678.353,00 kn/90.032,92 </t>
    </r>
    <r>
      <rPr>
        <b/>
        <sz val="18"/>
        <color indexed="8"/>
        <rFont val="Calibri"/>
        <family val="2"/>
        <charset val="238"/>
      </rPr>
      <t>€</t>
    </r>
  </si>
  <si>
    <r>
      <t xml:space="preserve">144.560,84 kn/19.186,52 </t>
    </r>
    <r>
      <rPr>
        <sz val="18"/>
        <color indexed="8"/>
        <rFont val="Calibri"/>
        <family val="2"/>
        <charset val="238"/>
      </rPr>
      <t>€</t>
    </r>
  </si>
  <si>
    <r>
      <t>849,91 kn/112,80</t>
    </r>
    <r>
      <rPr>
        <sz val="18"/>
        <color indexed="8"/>
        <rFont val="Calibri"/>
        <family val="2"/>
        <charset val="238"/>
      </rPr>
      <t>€</t>
    </r>
  </si>
  <si>
    <r>
      <t>10.176,00kn/1.350,59</t>
    </r>
    <r>
      <rPr>
        <sz val="18"/>
        <color indexed="8"/>
        <rFont val="Calibri"/>
        <family val="2"/>
        <charset val="238"/>
      </rPr>
      <t>€</t>
    </r>
  </si>
  <si>
    <r>
      <t xml:space="preserve">246.673,76 kn/32.739,23 </t>
    </r>
    <r>
      <rPr>
        <sz val="18"/>
        <color indexed="8"/>
        <rFont val="Calibri"/>
        <family val="2"/>
        <charset val="238"/>
      </rPr>
      <t>€</t>
    </r>
  </si>
  <si>
    <r>
      <t xml:space="preserve">525.202,00 kn/ 69.706,28 </t>
    </r>
    <r>
      <rPr>
        <sz val="18"/>
        <color indexed="8"/>
        <rFont val="Calibri"/>
        <family val="2"/>
        <charset val="238"/>
      </rPr>
      <t>€</t>
    </r>
  </si>
  <si>
    <r>
      <t xml:space="preserve">170.659,79 kn/22.650,45 </t>
    </r>
    <r>
      <rPr>
        <sz val="18"/>
        <color indexed="8"/>
        <rFont val="Calibri"/>
        <family val="2"/>
        <charset val="238"/>
      </rPr>
      <t>€</t>
    </r>
  </si>
  <si>
    <r>
      <t xml:space="preserve">141.675,00 kn/18.803,50 </t>
    </r>
    <r>
      <rPr>
        <sz val="18"/>
        <color indexed="8"/>
        <rFont val="Calibri"/>
        <family val="2"/>
        <charset val="238"/>
      </rPr>
      <t>€</t>
    </r>
  </si>
  <si>
    <r>
      <t>1.019,01 kn/135,25</t>
    </r>
    <r>
      <rPr>
        <sz val="18"/>
        <color indexed="8"/>
        <rFont val="Calibri"/>
        <family val="2"/>
        <charset val="238"/>
      </rPr>
      <t>€</t>
    </r>
  </si>
  <si>
    <r>
      <t xml:space="preserve">1.300,00 kn /753,54 </t>
    </r>
    <r>
      <rPr>
        <sz val="18"/>
        <color indexed="8"/>
        <rFont val="Calibri"/>
        <family val="2"/>
        <charset val="238"/>
      </rPr>
      <t>€</t>
    </r>
  </si>
  <si>
    <r>
      <t>5.424,22 kn/719,92</t>
    </r>
    <r>
      <rPr>
        <b/>
        <sz val="18"/>
        <color indexed="8"/>
        <rFont val="Calibri"/>
        <family val="2"/>
        <charset val="238"/>
      </rPr>
      <t>€</t>
    </r>
  </si>
  <si>
    <r>
      <t>5.800,00 kn/769,79</t>
    </r>
    <r>
      <rPr>
        <b/>
        <sz val="18"/>
        <color indexed="8"/>
        <rFont val="Calibri"/>
        <family val="2"/>
        <charset val="238"/>
      </rPr>
      <t>€</t>
    </r>
  </si>
  <si>
    <r>
      <t xml:space="preserve">416,91 kn / 55,33 </t>
    </r>
    <r>
      <rPr>
        <sz val="18"/>
        <color indexed="8"/>
        <rFont val="Calibri"/>
        <family val="2"/>
        <charset val="238"/>
      </rPr>
      <t>€</t>
    </r>
  </si>
  <si>
    <r>
      <t>125,00kn/16,59</t>
    </r>
    <r>
      <rPr>
        <sz val="18"/>
        <color indexed="8"/>
        <rFont val="Calibri"/>
        <family val="2"/>
        <charset val="238"/>
      </rPr>
      <t>€</t>
    </r>
  </si>
  <si>
    <r>
      <t>5.007,31 kn/664,58</t>
    </r>
    <r>
      <rPr>
        <sz val="18"/>
        <color indexed="8"/>
        <rFont val="Calibri"/>
        <family val="2"/>
        <charset val="238"/>
      </rPr>
      <t>€</t>
    </r>
  </si>
  <si>
    <r>
      <t>5.675,00kn/753,20</t>
    </r>
    <r>
      <rPr>
        <sz val="18"/>
        <color indexed="8"/>
        <rFont val="Calibri"/>
        <family val="2"/>
        <charset val="238"/>
      </rPr>
      <t>€</t>
    </r>
  </si>
  <si>
    <r>
      <t xml:space="preserve">17.505,00 kn / 2.323,31 </t>
    </r>
    <r>
      <rPr>
        <b/>
        <sz val="18"/>
        <color indexed="8"/>
        <rFont val="Calibri"/>
        <family val="2"/>
        <charset val="238"/>
      </rPr>
      <t>€</t>
    </r>
  </si>
  <si>
    <r>
      <t xml:space="preserve">17.505,00 kn / 2.323,31 </t>
    </r>
    <r>
      <rPr>
        <sz val="18"/>
        <color indexed="8"/>
        <rFont val="Calibri"/>
        <family val="2"/>
        <charset val="238"/>
      </rPr>
      <t>€</t>
    </r>
  </si>
  <si>
    <t>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</si>
</sst>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0.00000"/>
    <numFmt numFmtId="165" formatCode="_-* #,##0\ [$€-1]_-;\-* #,##0\ [$€-1]_-;_-* &quot;-&quot;\ [$€-1]_-;_-@_-"/>
    <numFmt numFmtId="166" formatCode="_-* #,##0.00\ [$€-1]_-;\-* #,##0.00\ [$€-1]_-;_-* &quot;-&quot;??\ [$€-1]_-;_-@_-"/>
    <numFmt numFmtId="167" formatCode="#,##0.00000\ &quot;kn&quot;"/>
    <numFmt numFmtId="168" formatCode="#,##0.00000"/>
    <numFmt numFmtId="169" formatCode="#,##0.00\ &quot;kn&quot;"/>
    <numFmt numFmtId="170" formatCode="_-* #,##0\ _k_n_-;\-* #,##0\ _k_n_-;_-* &quot;-&quot;\ _k_n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i/>
      <sz val="16"/>
      <color indexed="8"/>
      <name val="Arial"/>
      <family val="2"/>
      <charset val="238"/>
    </font>
    <font>
      <i/>
      <sz val="16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8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8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8"/>
      <name val="Arial"/>
      <family val="2"/>
      <charset val="238"/>
    </font>
    <font>
      <i/>
      <sz val="18"/>
      <name val="Arial"/>
      <family val="2"/>
      <charset val="238"/>
    </font>
    <font>
      <b/>
      <i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42" fontId="0" fillId="0" borderId="0" xfId="0" applyNumberFormat="1"/>
    <xf numFmtId="165" fontId="0" fillId="0" borderId="0" xfId="0" applyNumberFormat="1"/>
    <xf numFmtId="2" fontId="0" fillId="0" borderId="0" xfId="0" applyNumberFormat="1"/>
    <xf numFmtId="4" fontId="0" fillId="0" borderId="0" xfId="0" applyNumberFormat="1"/>
    <xf numFmtId="167" fontId="0" fillId="0" borderId="0" xfId="0" applyNumberFormat="1"/>
    <xf numFmtId="166" fontId="0" fillId="0" borderId="0" xfId="0" applyNumberFormat="1"/>
    <xf numFmtId="168" fontId="0" fillId="0" borderId="0" xfId="0" applyNumberFormat="1"/>
    <xf numFmtId="3" fontId="2" fillId="2" borderId="0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right"/>
    </xf>
    <xf numFmtId="3" fontId="2" fillId="2" borderId="7" xfId="0" applyNumberFormat="1" applyFont="1" applyFill="1" applyBorder="1" applyAlignment="1">
      <alignment horizontal="right"/>
    </xf>
    <xf numFmtId="168" fontId="2" fillId="2" borderId="0" xfId="0" applyNumberFormat="1" applyFont="1" applyFill="1" applyBorder="1" applyAlignment="1">
      <alignment horizontal="right"/>
    </xf>
    <xf numFmtId="0" fontId="5" fillId="0" borderId="0" xfId="0" applyFont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0" xfId="0" applyFont="1"/>
    <xf numFmtId="3" fontId="1" fillId="2" borderId="3" xfId="0" applyNumberFormat="1" applyFont="1" applyFill="1" applyBorder="1" applyAlignment="1">
      <alignment horizontal="right"/>
    </xf>
    <xf numFmtId="44" fontId="1" fillId="2" borderId="3" xfId="0" applyNumberFormat="1" applyFont="1" applyFill="1" applyBorder="1" applyAlignment="1">
      <alignment horizontal="right"/>
    </xf>
    <xf numFmtId="168" fontId="4" fillId="2" borderId="0" xfId="0" applyNumberFormat="1" applyFont="1" applyFill="1" applyBorder="1" applyAlignment="1">
      <alignment horizontal="right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2" borderId="0" xfId="0" applyNumberFormat="1" applyFont="1" applyFill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" fillId="0" borderId="1" xfId="0" quotePrefix="1" applyFont="1" applyBorder="1" applyAlignment="1">
      <alignment horizontal="left" wrapText="1"/>
    </xf>
    <xf numFmtId="0" fontId="1" fillId="0" borderId="2" xfId="0" quotePrefix="1" applyFont="1" applyBorder="1" applyAlignment="1">
      <alignment horizontal="left" wrapText="1"/>
    </xf>
    <xf numFmtId="0" fontId="1" fillId="0" borderId="2" xfId="0" quotePrefix="1" applyFont="1" applyBorder="1" applyAlignment="1">
      <alignment horizontal="center" wrapText="1"/>
    </xf>
    <xf numFmtId="0" fontId="1" fillId="0" borderId="2" xfId="0" quotePrefix="1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7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3" fontId="1" fillId="0" borderId="3" xfId="0" applyNumberFormat="1" applyFont="1" applyBorder="1" applyAlignment="1">
      <alignment horizontal="right" wrapText="1"/>
    </xf>
    <xf numFmtId="3" fontId="1" fillId="3" borderId="3" xfId="0" applyNumberFormat="1" applyFont="1" applyFill="1" applyBorder="1" applyAlignment="1">
      <alignment horizontal="right" wrapText="1"/>
    </xf>
    <xf numFmtId="4" fontId="1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4" borderId="3" xfId="0" quotePrefix="1" applyNumberFormat="1" applyFont="1" applyFill="1" applyBorder="1" applyAlignment="1">
      <alignment horizontal="right"/>
    </xf>
    <xf numFmtId="4" fontId="1" fillId="4" borderId="2" xfId="0" quotePrefix="1" applyNumberFormat="1" applyFont="1" applyFill="1" applyBorder="1" applyAlignment="1">
      <alignment horizontal="right"/>
    </xf>
    <xf numFmtId="3" fontId="1" fillId="4" borderId="1" xfId="0" quotePrefix="1" applyNumberFormat="1" applyFont="1" applyFill="1" applyBorder="1" applyAlignment="1">
      <alignment horizontal="right"/>
    </xf>
    <xf numFmtId="3" fontId="1" fillId="4" borderId="3" xfId="0" quotePrefix="1" applyNumberFormat="1" applyFont="1" applyFill="1" applyBorder="1" applyAlignment="1">
      <alignment horizontal="right"/>
    </xf>
    <xf numFmtId="4" fontId="1" fillId="3" borderId="3" xfId="0" quotePrefix="1" applyNumberFormat="1" applyFont="1" applyFill="1" applyBorder="1" applyAlignment="1">
      <alignment horizontal="right"/>
    </xf>
    <xf numFmtId="3" fontId="1" fillId="3" borderId="1" xfId="0" quotePrefix="1" applyNumberFormat="1" applyFont="1" applyFill="1" applyBorder="1" applyAlignment="1">
      <alignment horizontal="right"/>
    </xf>
    <xf numFmtId="3" fontId="1" fillId="3" borderId="3" xfId="0" quotePrefix="1" applyNumberFormat="1" applyFont="1" applyFill="1" applyBorder="1" applyAlignment="1">
      <alignment horizontal="right"/>
    </xf>
    <xf numFmtId="0" fontId="6" fillId="0" borderId="3" xfId="0" applyFont="1" applyBorder="1"/>
    <xf numFmtId="4" fontId="1" fillId="0" borderId="4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7" fillId="0" borderId="0" xfId="0" quotePrefix="1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3" fontId="1" fillId="0" borderId="0" xfId="0" applyNumberFormat="1" applyFont="1" applyBorder="1" applyAlignment="1">
      <alignment horizontal="right"/>
    </xf>
    <xf numFmtId="4" fontId="12" fillId="8" borderId="3" xfId="0" applyNumberFormat="1" applyFont="1" applyFill="1" applyBorder="1" applyAlignment="1">
      <alignment horizontal="right"/>
    </xf>
    <xf numFmtId="4" fontId="12" fillId="0" borderId="0" xfId="0" applyNumberFormat="1" applyFont="1" applyAlignment="1">
      <alignment horizontal="right"/>
    </xf>
    <xf numFmtId="0" fontId="0" fillId="0" borderId="0" xfId="0" applyFont="1"/>
    <xf numFmtId="0" fontId="7" fillId="2" borderId="6" xfId="0" applyFont="1" applyFill="1" applyBorder="1" applyAlignment="1">
      <alignment horizontal="left" vertical="center"/>
    </xf>
    <xf numFmtId="44" fontId="3" fillId="2" borderId="3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left" vertical="center" wrapText="1"/>
    </xf>
    <xf numFmtId="3" fontId="16" fillId="5" borderId="4" xfId="0" applyNumberFormat="1" applyFont="1" applyFill="1" applyBorder="1" applyAlignment="1">
      <alignment horizontal="right"/>
    </xf>
    <xf numFmtId="3" fontId="16" fillId="5" borderId="3" xfId="0" applyNumberFormat="1" applyFont="1" applyFill="1" applyBorder="1" applyAlignment="1">
      <alignment horizontal="right"/>
    </xf>
    <xf numFmtId="0" fontId="16" fillId="6" borderId="4" xfId="0" applyFont="1" applyFill="1" applyBorder="1" applyAlignment="1">
      <alignment horizontal="left" vertical="center" wrapText="1"/>
    </xf>
    <xf numFmtId="3" fontId="16" fillId="6" borderId="4" xfId="0" applyNumberFormat="1" applyFont="1" applyFill="1" applyBorder="1" applyAlignment="1">
      <alignment horizontal="right"/>
    </xf>
    <xf numFmtId="3" fontId="16" fillId="6" borderId="3" xfId="0" applyNumberFormat="1" applyFont="1" applyFill="1" applyBorder="1" applyAlignment="1">
      <alignment horizontal="right"/>
    </xf>
    <xf numFmtId="0" fontId="19" fillId="7" borderId="4" xfId="0" applyFont="1" applyFill="1" applyBorder="1" applyAlignment="1">
      <alignment horizontal="left" vertical="center" wrapText="1"/>
    </xf>
    <xf numFmtId="3" fontId="16" fillId="7" borderId="4" xfId="0" applyNumberFormat="1" applyFont="1" applyFill="1" applyBorder="1" applyAlignment="1">
      <alignment horizontal="right"/>
    </xf>
    <xf numFmtId="3" fontId="16" fillId="7" borderId="3" xfId="0" applyNumberFormat="1" applyFont="1" applyFill="1" applyBorder="1" applyAlignment="1">
      <alignment horizontal="right"/>
    </xf>
    <xf numFmtId="3" fontId="17" fillId="7" borderId="3" xfId="0" applyNumberFormat="1" applyFont="1" applyFill="1" applyBorder="1" applyAlignment="1">
      <alignment horizontal="right"/>
    </xf>
    <xf numFmtId="0" fontId="17" fillId="2" borderId="4" xfId="0" applyFont="1" applyFill="1" applyBorder="1" applyAlignment="1">
      <alignment horizontal="left" vertical="center" wrapText="1"/>
    </xf>
    <xf numFmtId="3" fontId="17" fillId="2" borderId="4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0" fontId="16" fillId="10" borderId="4" xfId="0" applyFont="1" applyFill="1" applyBorder="1" applyAlignment="1">
      <alignment horizontal="left" vertical="center" wrapText="1"/>
    </xf>
    <xf numFmtId="3" fontId="16" fillId="10" borderId="4" xfId="0" applyNumberFormat="1" applyFont="1" applyFill="1" applyBorder="1" applyAlignment="1">
      <alignment horizontal="right"/>
    </xf>
    <xf numFmtId="3" fontId="16" fillId="10" borderId="3" xfId="0" applyNumberFormat="1" applyFont="1" applyFill="1" applyBorder="1" applyAlignment="1">
      <alignment horizontal="right"/>
    </xf>
    <xf numFmtId="0" fontId="19" fillId="11" borderId="4" xfId="0" applyFont="1" applyFill="1" applyBorder="1" applyAlignment="1">
      <alignment horizontal="left" vertical="center" wrapText="1"/>
    </xf>
    <xf numFmtId="3" fontId="16" fillId="11" borderId="4" xfId="0" applyNumberFormat="1" applyFont="1" applyFill="1" applyBorder="1" applyAlignment="1">
      <alignment horizontal="right"/>
    </xf>
    <xf numFmtId="3" fontId="16" fillId="11" borderId="3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>
      <alignment horizontal="right"/>
    </xf>
    <xf numFmtId="3" fontId="16" fillId="8" borderId="3" xfId="0" applyNumberFormat="1" applyFont="1" applyFill="1" applyBorder="1" applyAlignment="1">
      <alignment horizontal="right"/>
    </xf>
    <xf numFmtId="0" fontId="19" fillId="9" borderId="4" xfId="0" applyFont="1" applyFill="1" applyBorder="1" applyAlignment="1">
      <alignment horizontal="left" vertical="center" wrapText="1"/>
    </xf>
    <xf numFmtId="3" fontId="16" fillId="9" borderId="4" xfId="0" applyNumberFormat="1" applyFont="1" applyFill="1" applyBorder="1" applyAlignment="1">
      <alignment horizontal="right"/>
    </xf>
    <xf numFmtId="3" fontId="16" fillId="9" borderId="3" xfId="0" applyNumberFormat="1" applyFont="1" applyFill="1" applyBorder="1" applyAlignment="1">
      <alignment horizontal="right"/>
    </xf>
    <xf numFmtId="3" fontId="17" fillId="5" borderId="4" xfId="0" applyNumberFormat="1" applyFont="1" applyFill="1" applyBorder="1" applyAlignment="1">
      <alignment horizontal="right"/>
    </xf>
    <xf numFmtId="3" fontId="17" fillId="5" borderId="3" xfId="0" applyNumberFormat="1" applyFont="1" applyFill="1" applyBorder="1" applyAlignment="1">
      <alignment horizontal="right"/>
    </xf>
    <xf numFmtId="0" fontId="20" fillId="6" borderId="4" xfId="0" applyFont="1" applyFill="1" applyBorder="1" applyAlignment="1">
      <alignment horizontal="left" vertical="center" wrapText="1"/>
    </xf>
    <xf numFmtId="3" fontId="17" fillId="6" borderId="4" xfId="0" applyNumberFormat="1" applyFont="1" applyFill="1" applyBorder="1" applyAlignment="1">
      <alignment horizontal="right"/>
    </xf>
    <xf numFmtId="3" fontId="17" fillId="6" borderId="3" xfId="0" applyNumberFormat="1" applyFont="1" applyFill="1" applyBorder="1" applyAlignment="1">
      <alignment horizontal="right"/>
    </xf>
    <xf numFmtId="0" fontId="16" fillId="12" borderId="4" xfId="0" applyFont="1" applyFill="1" applyBorder="1" applyAlignment="1">
      <alignment horizontal="left" vertical="center" wrapText="1"/>
    </xf>
    <xf numFmtId="0" fontId="18" fillId="12" borderId="3" xfId="0" applyFont="1" applyFill="1" applyBorder="1"/>
    <xf numFmtId="0" fontId="21" fillId="12" borderId="3" xfId="0" applyFont="1" applyFill="1" applyBorder="1" applyAlignment="1">
      <alignment horizontal="right"/>
    </xf>
    <xf numFmtId="0" fontId="21" fillId="12" borderId="3" xfId="0" applyFont="1" applyFill="1" applyBorder="1"/>
    <xf numFmtId="0" fontId="20" fillId="13" borderId="4" xfId="0" applyFont="1" applyFill="1" applyBorder="1" applyAlignment="1">
      <alignment horizontal="left" vertical="center" wrapText="1"/>
    </xf>
    <xf numFmtId="0" fontId="18" fillId="13" borderId="3" xfId="0" applyFont="1" applyFill="1" applyBorder="1"/>
    <xf numFmtId="0" fontId="21" fillId="13" borderId="3" xfId="0" applyFont="1" applyFill="1" applyBorder="1" applyAlignment="1">
      <alignment horizontal="right"/>
    </xf>
    <xf numFmtId="0" fontId="18" fillId="0" borderId="3" xfId="0" applyFont="1" applyBorder="1"/>
    <xf numFmtId="0" fontId="18" fillId="0" borderId="3" xfId="0" applyFont="1" applyBorder="1" applyAlignment="1">
      <alignment horizontal="right"/>
    </xf>
    <xf numFmtId="0" fontId="16" fillId="14" borderId="4" xfId="0" applyFont="1" applyFill="1" applyBorder="1" applyAlignment="1">
      <alignment horizontal="left" vertical="center" wrapText="1"/>
    </xf>
    <xf numFmtId="0" fontId="18" fillId="14" borderId="3" xfId="0" applyFont="1" applyFill="1" applyBorder="1"/>
    <xf numFmtId="0" fontId="21" fillId="14" borderId="3" xfId="0" applyFont="1" applyFill="1" applyBorder="1"/>
    <xf numFmtId="0" fontId="20" fillId="1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170" fontId="17" fillId="2" borderId="1" xfId="0" applyNumberFormat="1" applyFont="1" applyFill="1" applyBorder="1" applyAlignment="1">
      <alignment horizontal="left" vertical="center"/>
    </xf>
    <xf numFmtId="0" fontId="22" fillId="0" borderId="0" xfId="0" applyFont="1"/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left" vertical="center" wrapText="1"/>
    </xf>
    <xf numFmtId="169" fontId="24" fillId="10" borderId="4" xfId="0" applyNumberFormat="1" applyFont="1" applyFill="1" applyBorder="1" applyAlignment="1">
      <alignment horizontal="right"/>
    </xf>
    <xf numFmtId="3" fontId="24" fillId="10" borderId="3" xfId="0" applyNumberFormat="1" applyFont="1" applyFill="1" applyBorder="1" applyAlignment="1">
      <alignment horizontal="right"/>
    </xf>
    <xf numFmtId="0" fontId="27" fillId="2" borderId="3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  <xf numFmtId="169" fontId="24" fillId="4" borderId="4" xfId="0" applyNumberFormat="1" applyFont="1" applyFill="1" applyBorder="1" applyAlignment="1">
      <alignment horizontal="right" vertical="center"/>
    </xf>
    <xf numFmtId="3" fontId="25" fillId="4" borderId="3" xfId="0" applyNumberFormat="1" applyFont="1" applyFill="1" applyBorder="1" applyAlignment="1">
      <alignment horizontal="right" vertical="center"/>
    </xf>
    <xf numFmtId="3" fontId="24" fillId="4" borderId="3" xfId="0" applyNumberFormat="1" applyFont="1" applyFill="1" applyBorder="1" applyAlignment="1">
      <alignment horizontal="right" vertical="center"/>
    </xf>
    <xf numFmtId="0" fontId="30" fillId="2" borderId="3" xfId="0" quotePrefix="1" applyFont="1" applyFill="1" applyBorder="1" applyAlignment="1">
      <alignment horizontal="left" vertical="center"/>
    </xf>
    <xf numFmtId="0" fontId="31" fillId="2" borderId="3" xfId="0" quotePrefix="1" applyFont="1" applyFill="1" applyBorder="1" applyAlignment="1">
      <alignment horizontal="left" vertical="center"/>
    </xf>
    <xf numFmtId="169" fontId="25" fillId="2" borderId="4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0" fontId="27" fillId="4" borderId="3" xfId="0" quotePrefix="1" applyFont="1" applyFill="1" applyBorder="1" applyAlignment="1">
      <alignment horizontal="left" vertical="center"/>
    </xf>
    <xf numFmtId="0" fontId="32" fillId="4" borderId="3" xfId="0" quotePrefix="1" applyFont="1" applyFill="1" applyBorder="1" applyAlignment="1">
      <alignment horizontal="left" vertical="center"/>
    </xf>
    <xf numFmtId="44" fontId="25" fillId="4" borderId="4" xfId="0" applyNumberFormat="1" applyFont="1" applyFill="1" applyBorder="1" applyAlignment="1">
      <alignment horizontal="right"/>
    </xf>
    <xf numFmtId="3" fontId="25" fillId="4" borderId="3" xfId="0" applyNumberFormat="1" applyFont="1" applyFill="1" applyBorder="1" applyAlignment="1">
      <alignment horizontal="right"/>
    </xf>
    <xf numFmtId="3" fontId="24" fillId="4" borderId="3" xfId="0" applyNumberFormat="1" applyFont="1" applyFill="1" applyBorder="1" applyAlignment="1">
      <alignment horizontal="right"/>
    </xf>
    <xf numFmtId="44" fontId="25" fillId="2" borderId="4" xfId="0" applyNumberFormat="1" applyFont="1" applyFill="1" applyBorder="1" applyAlignment="1">
      <alignment horizontal="right"/>
    </xf>
    <xf numFmtId="0" fontId="24" fillId="4" borderId="3" xfId="0" applyFont="1" applyFill="1" applyBorder="1" applyAlignment="1">
      <alignment wrapText="1"/>
    </xf>
    <xf numFmtId="44" fontId="24" fillId="4" borderId="4" xfId="0" applyNumberFormat="1" applyFont="1" applyFill="1" applyBorder="1" applyAlignment="1">
      <alignment horizontal="right" vertical="center"/>
    </xf>
    <xf numFmtId="0" fontId="31" fillId="2" borderId="3" xfId="0" quotePrefix="1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wrapText="1"/>
    </xf>
    <xf numFmtId="3" fontId="25" fillId="4" borderId="4" xfId="0" applyNumberFormat="1" applyFont="1" applyFill="1" applyBorder="1" applyAlignment="1">
      <alignment horizontal="right" vertical="center"/>
    </xf>
    <xf numFmtId="3" fontId="25" fillId="2" borderId="4" xfId="0" applyNumberFormat="1" applyFont="1" applyFill="1" applyBorder="1" applyAlignment="1">
      <alignment horizontal="right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26" fillId="0" borderId="0" xfId="0" applyFont="1"/>
    <xf numFmtId="3" fontId="24" fillId="2" borderId="4" xfId="0" applyNumberFormat="1" applyFont="1" applyFill="1" applyBorder="1" applyAlignment="1">
      <alignment horizontal="right"/>
    </xf>
    <xf numFmtId="166" fontId="24" fillId="2" borderId="3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166" fontId="25" fillId="2" borderId="3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/>
    </xf>
    <xf numFmtId="0" fontId="32" fillId="2" borderId="3" xfId="0" quotePrefix="1" applyFont="1" applyFill="1" applyBorder="1" applyAlignment="1">
      <alignment horizontal="left" vertical="center"/>
    </xf>
    <xf numFmtId="44" fontId="24" fillId="2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1" xfId="0" quotePrefix="1" applyFont="1" applyBorder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0" fillId="0" borderId="0" xfId="0" applyAlignment="1"/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1" xfId="0" quotePrefix="1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0" fontId="16" fillId="14" borderId="1" xfId="0" applyFont="1" applyFill="1" applyBorder="1" applyAlignment="1">
      <alignment horizontal="left" vertical="center" wrapText="1"/>
    </xf>
    <xf numFmtId="0" fontId="16" fillId="14" borderId="2" xfId="0" applyFont="1" applyFill="1" applyBorder="1" applyAlignment="1">
      <alignment horizontal="left" vertical="center" wrapText="1"/>
    </xf>
    <xf numFmtId="0" fontId="16" fillId="14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16" fillId="12" borderId="1" xfId="0" applyFont="1" applyFill="1" applyBorder="1" applyAlignment="1">
      <alignment horizontal="left" vertical="center" wrapText="1"/>
    </xf>
    <xf numFmtId="0" fontId="16" fillId="12" borderId="2" xfId="0" applyFont="1" applyFill="1" applyBorder="1" applyAlignment="1">
      <alignment horizontal="left" vertical="center" wrapText="1"/>
    </xf>
    <xf numFmtId="0" fontId="16" fillId="12" borderId="4" xfId="0" applyFont="1" applyFill="1" applyBorder="1" applyAlignment="1">
      <alignment horizontal="left" vertical="center" wrapText="1"/>
    </xf>
    <xf numFmtId="0" fontId="20" fillId="13" borderId="1" xfId="0" applyFont="1" applyFill="1" applyBorder="1" applyAlignment="1">
      <alignment horizontal="left" vertical="center" wrapText="1"/>
    </xf>
    <xf numFmtId="0" fontId="20" fillId="13" borderId="2" xfId="0" applyFont="1" applyFill="1" applyBorder="1" applyAlignment="1">
      <alignment horizontal="left" vertical="center" wrapText="1"/>
    </xf>
    <xf numFmtId="0" fontId="20" fillId="13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indent="1"/>
    </xf>
    <xf numFmtId="0" fontId="17" fillId="2" borderId="2" xfId="0" applyFont="1" applyFill="1" applyBorder="1" applyAlignment="1">
      <alignment horizontal="left" vertical="center" indent="1"/>
    </xf>
    <xf numFmtId="0" fontId="17" fillId="2" borderId="4" xfId="0" applyFont="1" applyFill="1" applyBorder="1" applyAlignment="1">
      <alignment horizontal="left" vertical="center" inden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9" fillId="11" borderId="1" xfId="0" applyFont="1" applyFill="1" applyBorder="1" applyAlignment="1">
      <alignment horizontal="left" vertical="center" wrapText="1"/>
    </xf>
    <xf numFmtId="0" fontId="19" fillId="11" borderId="2" xfId="0" applyFont="1" applyFill="1" applyBorder="1" applyAlignment="1">
      <alignment horizontal="left" vertical="center" wrapText="1"/>
    </xf>
    <xf numFmtId="0" fontId="19" fillId="11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16" fillId="10" borderId="1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16" fillId="10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 wrapText="1"/>
    </xf>
    <xf numFmtId="0" fontId="20" fillId="14" borderId="1" xfId="0" applyFont="1" applyFill="1" applyBorder="1" applyAlignment="1">
      <alignment horizontal="left" vertical="center" wrapText="1"/>
    </xf>
    <xf numFmtId="0" fontId="20" fillId="14" borderId="2" xfId="0" applyFont="1" applyFill="1" applyBorder="1" applyAlignment="1">
      <alignment horizontal="left" vertical="center" wrapText="1"/>
    </xf>
    <xf numFmtId="0" fontId="20" fillId="14" borderId="4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19" fillId="9" borderId="2" xfId="0" applyFont="1" applyFill="1" applyBorder="1" applyAlignment="1">
      <alignment horizontal="left" vertical="center" wrapText="1"/>
    </xf>
    <xf numFmtId="0" fontId="19" fillId="9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opLeftCell="A7" workbookViewId="0">
      <selection activeCell="A13" sqref="A13:J13"/>
    </sheetView>
  </sheetViews>
  <sheetFormatPr defaultRowHeight="15" x14ac:dyDescent="0.25"/>
  <cols>
    <col min="5" max="5" width="29.85546875" customWidth="1"/>
    <col min="6" max="6" width="35.28515625" customWidth="1"/>
    <col min="7" max="7" width="37.7109375" customWidth="1"/>
    <col min="8" max="8" width="22.42578125" customWidth="1"/>
    <col min="9" max="9" width="21.5703125" customWidth="1"/>
    <col min="10" max="10" width="25.28515625" customWidth="1"/>
    <col min="13" max="13" width="15.85546875" bestFit="1" customWidth="1"/>
  </cols>
  <sheetData>
    <row r="1" spans="1:11" x14ac:dyDescent="0.25">
      <c r="A1" s="141" t="s">
        <v>153</v>
      </c>
      <c r="B1" s="141"/>
      <c r="C1" s="141"/>
    </row>
    <row r="2" spans="1:11" x14ac:dyDescent="0.25">
      <c r="A2" s="141" t="s">
        <v>152</v>
      </c>
      <c r="B2" s="141"/>
      <c r="C2" s="141"/>
    </row>
    <row r="3" spans="1:11" x14ac:dyDescent="0.25">
      <c r="A3" s="141" t="s">
        <v>154</v>
      </c>
      <c r="B3" s="141"/>
      <c r="C3" s="141"/>
    </row>
    <row r="4" spans="1:11" x14ac:dyDescent="0.25">
      <c r="A4" s="141" t="s">
        <v>156</v>
      </c>
      <c r="B4" s="141"/>
      <c r="C4" s="141"/>
    </row>
    <row r="5" spans="1:11" x14ac:dyDescent="0.25">
      <c r="A5" s="141" t="s">
        <v>157</v>
      </c>
      <c r="B5" s="141"/>
      <c r="C5" s="141"/>
    </row>
    <row r="6" spans="1:11" x14ac:dyDescent="0.25">
      <c r="A6" s="141" t="s">
        <v>158</v>
      </c>
      <c r="B6" s="141"/>
      <c r="C6" s="141"/>
    </row>
    <row r="7" spans="1:11" x14ac:dyDescent="0.25">
      <c r="A7" s="141"/>
      <c r="B7" s="141"/>
      <c r="C7" s="141"/>
    </row>
    <row r="8" spans="1:11" ht="26.25" customHeight="1" x14ac:dyDescent="0.25">
      <c r="A8" s="192" t="s">
        <v>155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</row>
    <row r="9" spans="1:11" ht="42" customHeight="1" x14ac:dyDescent="0.25">
      <c r="A9" s="183" t="s">
        <v>150</v>
      </c>
      <c r="B9" s="183"/>
      <c r="C9" s="183"/>
      <c r="D9" s="183"/>
      <c r="E9" s="183"/>
      <c r="F9" s="183"/>
      <c r="G9" s="183"/>
      <c r="H9" s="183"/>
      <c r="I9" s="183"/>
      <c r="J9" s="183"/>
    </row>
    <row r="10" spans="1:11" ht="18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1" ht="18" x14ac:dyDescent="0.25">
      <c r="A11" s="183" t="s">
        <v>35</v>
      </c>
      <c r="B11" s="183"/>
      <c r="C11" s="183"/>
      <c r="D11" s="183"/>
      <c r="E11" s="183"/>
      <c r="F11" s="183"/>
      <c r="G11" s="183"/>
      <c r="H11" s="183"/>
      <c r="I11" s="184"/>
      <c r="J11" s="184"/>
    </row>
    <row r="12" spans="1:11" ht="18" x14ac:dyDescent="0.25">
      <c r="A12" s="40"/>
      <c r="B12" s="40"/>
      <c r="C12" s="40"/>
      <c r="D12" s="40"/>
      <c r="E12" s="40"/>
      <c r="F12" s="40"/>
      <c r="G12" s="40"/>
      <c r="H12" s="40"/>
      <c r="I12" s="42"/>
      <c r="J12" s="42"/>
    </row>
    <row r="13" spans="1:11" ht="18" customHeight="1" x14ac:dyDescent="0.3">
      <c r="A13" s="183" t="s">
        <v>43</v>
      </c>
      <c r="B13" s="196"/>
      <c r="C13" s="196"/>
      <c r="D13" s="196"/>
      <c r="E13" s="196"/>
      <c r="F13" s="196"/>
      <c r="G13" s="196"/>
      <c r="H13" s="196"/>
      <c r="I13" s="196"/>
      <c r="J13" s="196"/>
    </row>
    <row r="14" spans="1:11" ht="18.75" x14ac:dyDescent="0.25">
      <c r="A14" s="1"/>
      <c r="B14" s="2"/>
      <c r="C14" s="2"/>
      <c r="D14" s="2"/>
      <c r="E14" s="3"/>
      <c r="F14" s="44"/>
      <c r="G14" s="44"/>
      <c r="H14" s="44"/>
      <c r="I14" s="44"/>
      <c r="J14" s="45" t="s">
        <v>48</v>
      </c>
    </row>
    <row r="15" spans="1:11" ht="36" x14ac:dyDescent="0.25">
      <c r="A15" s="46"/>
      <c r="B15" s="47"/>
      <c r="C15" s="47"/>
      <c r="D15" s="48"/>
      <c r="E15" s="49"/>
      <c r="F15" s="50" t="s">
        <v>45</v>
      </c>
      <c r="G15" s="50" t="s">
        <v>46</v>
      </c>
      <c r="H15" s="50" t="s">
        <v>51</v>
      </c>
      <c r="I15" s="50" t="s">
        <v>52</v>
      </c>
      <c r="J15" s="50" t="s">
        <v>53</v>
      </c>
    </row>
    <row r="16" spans="1:11" ht="18" x14ac:dyDescent="0.25">
      <c r="A16" s="185" t="s">
        <v>0</v>
      </c>
      <c r="B16" s="186"/>
      <c r="C16" s="186"/>
      <c r="D16" s="186"/>
      <c r="E16" s="187"/>
      <c r="F16" s="51" t="s">
        <v>137</v>
      </c>
      <c r="G16" s="52" t="s">
        <v>144</v>
      </c>
      <c r="H16" s="53">
        <f>+H17</f>
        <v>424340</v>
      </c>
      <c r="I16" s="53">
        <f>+I17</f>
        <v>438000</v>
      </c>
      <c r="J16" s="53">
        <f>+J17</f>
        <v>438000</v>
      </c>
    </row>
    <row r="17" spans="1:13" ht="18" x14ac:dyDescent="0.25">
      <c r="A17" s="188" t="s">
        <v>1</v>
      </c>
      <c r="B17" s="189"/>
      <c r="C17" s="189"/>
      <c r="D17" s="189"/>
      <c r="E17" s="190"/>
      <c r="F17" s="52" t="s">
        <v>137</v>
      </c>
      <c r="G17" s="52" t="s">
        <v>144</v>
      </c>
      <c r="H17" s="54">
        <v>424340</v>
      </c>
      <c r="I17" s="54">
        <v>438000</v>
      </c>
      <c r="J17" s="54">
        <v>438000</v>
      </c>
    </row>
    <row r="18" spans="1:13" ht="18" x14ac:dyDescent="0.25">
      <c r="A18" s="191" t="s">
        <v>2</v>
      </c>
      <c r="B18" s="190"/>
      <c r="C18" s="190"/>
      <c r="D18" s="190"/>
      <c r="E18" s="190"/>
      <c r="F18" s="52">
        <v>0</v>
      </c>
      <c r="G18" s="52">
        <v>0</v>
      </c>
      <c r="H18" s="54">
        <v>0</v>
      </c>
      <c r="I18" s="54">
        <v>0</v>
      </c>
      <c r="J18" s="54">
        <v>0</v>
      </c>
    </row>
    <row r="19" spans="1:13" ht="18" x14ac:dyDescent="0.25">
      <c r="A19" s="55"/>
      <c r="B19" s="56"/>
      <c r="C19" s="56"/>
      <c r="D19" s="56"/>
      <c r="E19" s="56"/>
      <c r="F19" s="52"/>
      <c r="G19" s="52"/>
      <c r="H19" s="54"/>
      <c r="I19" s="54"/>
      <c r="J19" s="54"/>
    </row>
    <row r="20" spans="1:13" ht="18" x14ac:dyDescent="0.25">
      <c r="A20" s="57" t="s">
        <v>3</v>
      </c>
      <c r="B20" s="58"/>
      <c r="C20" s="58"/>
      <c r="D20" s="58"/>
      <c r="E20" s="58"/>
      <c r="F20" s="51" t="s">
        <v>139</v>
      </c>
      <c r="G20" s="79" t="s">
        <v>138</v>
      </c>
      <c r="H20" s="53">
        <f>+H21</f>
        <v>424340</v>
      </c>
      <c r="I20" s="53">
        <f>+I21</f>
        <v>438000</v>
      </c>
      <c r="J20" s="53">
        <f>+J21</f>
        <v>438000</v>
      </c>
    </row>
    <row r="21" spans="1:13" ht="18" x14ac:dyDescent="0.25">
      <c r="A21" s="197" t="s">
        <v>4</v>
      </c>
      <c r="B21" s="189"/>
      <c r="C21" s="189"/>
      <c r="D21" s="189"/>
      <c r="E21" s="189"/>
      <c r="F21" s="52" t="s">
        <v>140</v>
      </c>
      <c r="G21" s="80" t="s">
        <v>138</v>
      </c>
      <c r="H21" s="54">
        <v>424340</v>
      </c>
      <c r="I21" s="54">
        <v>438000</v>
      </c>
      <c r="J21" s="54">
        <v>438000</v>
      </c>
    </row>
    <row r="22" spans="1:13" ht="18" x14ac:dyDescent="0.25">
      <c r="A22" s="191" t="s">
        <v>5</v>
      </c>
      <c r="B22" s="190"/>
      <c r="C22" s="190"/>
      <c r="D22" s="190"/>
      <c r="E22" s="190"/>
      <c r="F22" s="52" t="s">
        <v>141</v>
      </c>
      <c r="G22" s="52">
        <v>0</v>
      </c>
      <c r="H22" s="54">
        <v>0</v>
      </c>
      <c r="I22" s="54">
        <v>0</v>
      </c>
      <c r="J22" s="59">
        <v>0</v>
      </c>
      <c r="M22" s="17"/>
    </row>
    <row r="23" spans="1:13" ht="18" x14ac:dyDescent="0.25">
      <c r="A23" s="55"/>
      <c r="B23" s="56"/>
      <c r="C23" s="56"/>
      <c r="D23" s="56"/>
      <c r="E23" s="56"/>
      <c r="F23" s="52"/>
      <c r="G23" s="52"/>
      <c r="H23" s="54"/>
      <c r="I23" s="54"/>
      <c r="J23" s="59"/>
      <c r="M23" s="14"/>
    </row>
    <row r="24" spans="1:13" ht="18" x14ac:dyDescent="0.25">
      <c r="A24" s="204" t="s">
        <v>6</v>
      </c>
      <c r="B24" s="186"/>
      <c r="C24" s="186"/>
      <c r="D24" s="186"/>
      <c r="E24" s="186"/>
      <c r="F24" s="51" t="s">
        <v>142</v>
      </c>
      <c r="G24" s="51" t="s">
        <v>143</v>
      </c>
      <c r="H24" s="60">
        <v>0</v>
      </c>
      <c r="I24" s="60">
        <v>0</v>
      </c>
      <c r="J24" s="60">
        <v>0</v>
      </c>
      <c r="M24" s="14"/>
    </row>
    <row r="25" spans="1:13" ht="18" x14ac:dyDescent="0.25">
      <c r="A25" s="6"/>
      <c r="B25" s="7"/>
      <c r="C25" s="7"/>
      <c r="D25" s="7"/>
      <c r="E25" s="8"/>
      <c r="F25" s="61"/>
      <c r="G25" s="61"/>
      <c r="H25" s="62"/>
      <c r="I25" s="62"/>
      <c r="J25" s="62"/>
      <c r="M25" s="15"/>
    </row>
    <row r="26" spans="1:13" ht="18" customHeight="1" x14ac:dyDescent="0.3">
      <c r="A26" s="183" t="s">
        <v>44</v>
      </c>
      <c r="B26" s="196"/>
      <c r="C26" s="196"/>
      <c r="D26" s="196"/>
      <c r="E26" s="196"/>
      <c r="F26" s="196"/>
      <c r="G26" s="196"/>
      <c r="H26" s="196"/>
      <c r="I26" s="196"/>
      <c r="J26" s="196"/>
    </row>
    <row r="27" spans="1:13" ht="18" x14ac:dyDescent="0.25">
      <c r="A27" s="40"/>
      <c r="B27" s="4"/>
      <c r="C27" s="4"/>
      <c r="D27" s="4"/>
      <c r="E27" s="4"/>
      <c r="F27" s="4"/>
      <c r="G27" s="4"/>
      <c r="H27" s="63"/>
      <c r="I27" s="63"/>
      <c r="J27" s="63"/>
    </row>
    <row r="28" spans="1:13" ht="36" x14ac:dyDescent="0.25">
      <c r="A28" s="46"/>
      <c r="B28" s="47"/>
      <c r="C28" s="47"/>
      <c r="D28" s="48"/>
      <c r="E28" s="49"/>
      <c r="F28" s="50" t="s">
        <v>12</v>
      </c>
      <c r="G28" s="50" t="s">
        <v>13</v>
      </c>
      <c r="H28" s="50" t="s">
        <v>51</v>
      </c>
      <c r="I28" s="50" t="s">
        <v>52</v>
      </c>
      <c r="J28" s="50" t="s">
        <v>53</v>
      </c>
      <c r="M28" s="15"/>
    </row>
    <row r="29" spans="1:13" ht="15.75" customHeight="1" x14ac:dyDescent="0.25">
      <c r="A29" s="188" t="s">
        <v>8</v>
      </c>
      <c r="B29" s="202"/>
      <c r="C29" s="202"/>
      <c r="D29" s="202"/>
      <c r="E29" s="203"/>
      <c r="F29" s="54">
        <v>0</v>
      </c>
      <c r="G29" s="54">
        <v>0</v>
      </c>
      <c r="H29" s="54">
        <v>0</v>
      </c>
      <c r="I29" s="54">
        <v>0</v>
      </c>
      <c r="J29" s="54">
        <v>0</v>
      </c>
      <c r="M29" s="14"/>
    </row>
    <row r="30" spans="1:13" ht="18" x14ac:dyDescent="0.25">
      <c r="A30" s="188" t="s">
        <v>9</v>
      </c>
      <c r="B30" s="189"/>
      <c r="C30" s="189"/>
      <c r="D30" s="189"/>
      <c r="E30" s="189"/>
      <c r="F30" s="54">
        <v>0</v>
      </c>
      <c r="G30" s="54">
        <v>0</v>
      </c>
      <c r="H30" s="54">
        <v>0</v>
      </c>
      <c r="I30" s="54">
        <v>0</v>
      </c>
      <c r="J30" s="54">
        <v>0</v>
      </c>
      <c r="M30" s="15"/>
    </row>
    <row r="31" spans="1:13" ht="18" x14ac:dyDescent="0.25">
      <c r="A31" s="204" t="s">
        <v>10</v>
      </c>
      <c r="B31" s="186"/>
      <c r="C31" s="186"/>
      <c r="D31" s="186"/>
      <c r="E31" s="186"/>
      <c r="F31" s="53">
        <v>0</v>
      </c>
      <c r="G31" s="53">
        <v>0</v>
      </c>
      <c r="H31" s="53">
        <v>0</v>
      </c>
      <c r="I31" s="53">
        <v>0</v>
      </c>
      <c r="J31" s="53">
        <v>0</v>
      </c>
    </row>
    <row r="32" spans="1:13" ht="18" x14ac:dyDescent="0.25">
      <c r="A32" s="5"/>
      <c r="B32" s="4"/>
      <c r="C32" s="4"/>
      <c r="D32" s="4"/>
      <c r="E32" s="4"/>
      <c r="F32" s="4"/>
      <c r="G32" s="4"/>
      <c r="H32" s="63"/>
      <c r="I32" s="63"/>
      <c r="J32" s="63"/>
    </row>
    <row r="33" spans="1:15" ht="18" customHeight="1" x14ac:dyDescent="0.3">
      <c r="A33" s="183" t="s">
        <v>58</v>
      </c>
      <c r="B33" s="196"/>
      <c r="C33" s="196"/>
      <c r="D33" s="196"/>
      <c r="E33" s="196"/>
      <c r="F33" s="196"/>
      <c r="G33" s="196"/>
      <c r="H33" s="196"/>
      <c r="I33" s="196"/>
      <c r="J33" s="196"/>
    </row>
    <row r="34" spans="1:15" ht="18" x14ac:dyDescent="0.25">
      <c r="A34" s="5"/>
      <c r="B34" s="4"/>
      <c r="C34" s="4"/>
      <c r="D34" s="4"/>
      <c r="E34" s="4"/>
      <c r="F34" s="4"/>
      <c r="G34" s="4"/>
      <c r="H34" s="63"/>
      <c r="I34" s="63"/>
      <c r="J34" s="63"/>
    </row>
    <row r="35" spans="1:15" ht="36" x14ac:dyDescent="0.25">
      <c r="A35" s="46"/>
      <c r="B35" s="47"/>
      <c r="C35" s="47"/>
      <c r="D35" s="48"/>
      <c r="E35" s="49"/>
      <c r="F35" s="50" t="s">
        <v>12</v>
      </c>
      <c r="G35" s="64" t="s">
        <v>13</v>
      </c>
      <c r="H35" s="50" t="s">
        <v>51</v>
      </c>
      <c r="I35" s="65" t="s">
        <v>52</v>
      </c>
      <c r="J35" s="50" t="s">
        <v>53</v>
      </c>
      <c r="M35" s="39"/>
    </row>
    <row r="36" spans="1:15" ht="36.75" customHeight="1" x14ac:dyDescent="0.25">
      <c r="A36" s="198" t="s">
        <v>47</v>
      </c>
      <c r="B36" s="199"/>
      <c r="C36" s="199"/>
      <c r="D36" s="199"/>
      <c r="E36" s="199"/>
      <c r="F36" s="66" t="s">
        <v>145</v>
      </c>
      <c r="G36" s="67" t="s">
        <v>146</v>
      </c>
      <c r="H36" s="68">
        <v>0</v>
      </c>
      <c r="I36" s="68">
        <v>0</v>
      </c>
      <c r="J36" s="69">
        <v>0</v>
      </c>
      <c r="M36" s="38"/>
      <c r="O36" s="14"/>
    </row>
    <row r="37" spans="1:15" ht="39.75" customHeight="1" x14ac:dyDescent="0.25">
      <c r="A37" s="200" t="s">
        <v>7</v>
      </c>
      <c r="B37" s="201"/>
      <c r="C37" s="201"/>
      <c r="D37" s="201"/>
      <c r="E37" s="201"/>
      <c r="F37" s="70" t="s">
        <v>143</v>
      </c>
      <c r="G37" s="70" t="s">
        <v>143</v>
      </c>
      <c r="H37" s="71">
        <v>0</v>
      </c>
      <c r="I37" s="71">
        <v>0</v>
      </c>
      <c r="J37" s="72">
        <v>0</v>
      </c>
      <c r="M37" s="39"/>
    </row>
    <row r="38" spans="1:15" ht="18.75" x14ac:dyDescent="0.3">
      <c r="A38" s="35"/>
      <c r="B38" s="35"/>
      <c r="C38" s="35"/>
      <c r="D38" s="35"/>
      <c r="E38" s="35"/>
      <c r="F38" s="73"/>
      <c r="G38" s="35"/>
      <c r="H38" s="35"/>
      <c r="I38" s="35"/>
      <c r="J38" s="73"/>
    </row>
    <row r="39" spans="1:15" ht="18" x14ac:dyDescent="0.25">
      <c r="A39" s="197" t="s">
        <v>11</v>
      </c>
      <c r="B39" s="189"/>
      <c r="C39" s="189"/>
      <c r="D39" s="189"/>
      <c r="E39" s="189"/>
      <c r="F39" s="52" t="s">
        <v>143</v>
      </c>
      <c r="G39" s="74" t="str">
        <f>+G37</f>
        <v>4.594,25/34.615,38</v>
      </c>
      <c r="H39" s="54">
        <v>0</v>
      </c>
      <c r="I39" s="75">
        <v>0</v>
      </c>
      <c r="J39" s="54">
        <v>0</v>
      </c>
    </row>
    <row r="40" spans="1:15" ht="11.25" customHeight="1" x14ac:dyDescent="0.25">
      <c r="A40" s="76"/>
      <c r="B40" s="77"/>
      <c r="C40" s="77"/>
      <c r="D40" s="77"/>
      <c r="E40" s="77"/>
      <c r="F40" s="78"/>
      <c r="G40" s="78"/>
      <c r="H40" s="78"/>
      <c r="I40" s="78"/>
      <c r="J40" s="78"/>
    </row>
    <row r="41" spans="1:15" ht="11.25" customHeight="1" x14ac:dyDescent="0.25">
      <c r="A41" s="76"/>
      <c r="B41" s="77"/>
      <c r="C41" s="77"/>
      <c r="D41" s="77"/>
      <c r="E41" s="77"/>
      <c r="F41" s="78"/>
      <c r="G41" s="78"/>
      <c r="H41" s="78"/>
      <c r="I41" s="78"/>
      <c r="J41" s="78"/>
    </row>
    <row r="42" spans="1:15" ht="29.25" customHeight="1" x14ac:dyDescent="0.25">
      <c r="A42" s="194" t="s">
        <v>151</v>
      </c>
      <c r="B42" s="195"/>
      <c r="C42" s="195"/>
      <c r="D42" s="195"/>
      <c r="E42" s="195"/>
      <c r="F42" s="195"/>
      <c r="G42" s="195"/>
      <c r="H42" s="195"/>
      <c r="I42" s="195"/>
      <c r="J42" s="195"/>
    </row>
    <row r="43" spans="1:15" ht="8.25" customHeight="1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</row>
    <row r="44" spans="1:15" x14ac:dyDescent="0.25">
      <c r="A44" s="194" t="s">
        <v>49</v>
      </c>
      <c r="B44" s="195"/>
      <c r="C44" s="195"/>
      <c r="D44" s="195"/>
      <c r="E44" s="195"/>
      <c r="F44" s="195"/>
      <c r="G44" s="195"/>
      <c r="H44" s="195"/>
      <c r="I44" s="195"/>
      <c r="J44" s="195"/>
    </row>
    <row r="45" spans="1:15" ht="8.25" customHeigh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</row>
    <row r="46" spans="1:15" ht="29.25" customHeight="1" x14ac:dyDescent="0.25">
      <c r="A46" s="194" t="s">
        <v>50</v>
      </c>
      <c r="B46" s="195"/>
      <c r="C46" s="195"/>
      <c r="D46" s="195"/>
      <c r="E46" s="195"/>
      <c r="F46" s="195"/>
      <c r="G46" s="195"/>
      <c r="H46" s="195"/>
      <c r="I46" s="195"/>
      <c r="J46" s="195"/>
    </row>
  </sheetData>
  <mergeCells count="21">
    <mergeCell ref="A8:K8"/>
    <mergeCell ref="A46:J46"/>
    <mergeCell ref="A33:J33"/>
    <mergeCell ref="A42:J42"/>
    <mergeCell ref="A39:E39"/>
    <mergeCell ref="A44:J44"/>
    <mergeCell ref="A36:E36"/>
    <mergeCell ref="A37:E37"/>
    <mergeCell ref="A29:E29"/>
    <mergeCell ref="A30:E30"/>
    <mergeCell ref="A31:E31"/>
    <mergeCell ref="A22:E22"/>
    <mergeCell ref="A24:E24"/>
    <mergeCell ref="A21:E21"/>
    <mergeCell ref="A13:J13"/>
    <mergeCell ref="A26:J26"/>
    <mergeCell ref="A9:J9"/>
    <mergeCell ref="A11:J11"/>
    <mergeCell ref="A16:E16"/>
    <mergeCell ref="A17:E17"/>
    <mergeCell ref="A18:E18"/>
  </mergeCells>
  <phoneticPr fontId="10" type="noConversion"/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3"/>
  <sheetViews>
    <sheetView tabSelected="1" workbookViewId="0">
      <selection sqref="A1:XFD1"/>
    </sheetView>
  </sheetViews>
  <sheetFormatPr defaultRowHeight="15" x14ac:dyDescent="0.25"/>
  <cols>
    <col min="1" max="1" width="12.5703125" customWidth="1"/>
    <col min="2" max="2" width="15.28515625" customWidth="1"/>
    <col min="3" max="3" width="11.42578125" customWidth="1"/>
    <col min="4" max="4" width="34.42578125" customWidth="1"/>
    <col min="5" max="5" width="50.5703125" customWidth="1"/>
    <col min="6" max="6" width="49.5703125" customWidth="1"/>
    <col min="7" max="7" width="21.28515625" customWidth="1"/>
    <col min="8" max="8" width="21" customWidth="1"/>
    <col min="9" max="9" width="18.85546875" customWidth="1"/>
    <col min="12" max="12" width="12.42578125" bestFit="1" customWidth="1"/>
    <col min="13" max="13" width="11.7109375" bestFit="1" customWidth="1"/>
    <col min="14" max="14" width="12" bestFit="1" customWidth="1"/>
    <col min="15" max="15" width="10.140625" bestFit="1" customWidth="1"/>
    <col min="16" max="16" width="11.7109375" bestFit="1" customWidth="1"/>
    <col min="18" max="18" width="11.7109375" bestFit="1" customWidth="1"/>
  </cols>
  <sheetData>
    <row r="1" spans="1:14" ht="23.25" x14ac:dyDescent="0.25">
      <c r="A1" s="205" t="s">
        <v>35</v>
      </c>
      <c r="B1" s="205"/>
      <c r="C1" s="205"/>
      <c r="D1" s="205"/>
      <c r="E1" s="205"/>
      <c r="F1" s="205"/>
      <c r="G1" s="205"/>
      <c r="H1" s="207"/>
      <c r="I1" s="207"/>
    </row>
    <row r="2" spans="1:14" ht="23.25" x14ac:dyDescent="0.25">
      <c r="A2" s="142"/>
      <c r="B2" s="142"/>
      <c r="C2" s="142"/>
      <c r="D2" s="142"/>
      <c r="E2" s="142"/>
      <c r="F2" s="142"/>
      <c r="G2" s="142"/>
      <c r="H2" s="143"/>
      <c r="I2" s="143"/>
    </row>
    <row r="3" spans="1:14" ht="18" customHeight="1" x14ac:dyDescent="0.35">
      <c r="A3" s="205" t="s">
        <v>15</v>
      </c>
      <c r="B3" s="208"/>
      <c r="C3" s="208"/>
      <c r="D3" s="208"/>
      <c r="E3" s="208"/>
      <c r="F3" s="208"/>
      <c r="G3" s="208"/>
      <c r="H3" s="208"/>
      <c r="I3" s="208"/>
    </row>
    <row r="4" spans="1:14" ht="23.25" x14ac:dyDescent="0.25">
      <c r="A4" s="142"/>
      <c r="B4" s="142"/>
      <c r="C4" s="142"/>
      <c r="D4" s="142"/>
      <c r="E4" s="142"/>
      <c r="F4" s="142"/>
      <c r="G4" s="142"/>
      <c r="H4" s="143"/>
      <c r="I4" s="143"/>
    </row>
    <row r="5" spans="1:14" ht="23.25" x14ac:dyDescent="0.25">
      <c r="A5" s="205" t="s">
        <v>1</v>
      </c>
      <c r="B5" s="206"/>
      <c r="C5" s="206"/>
      <c r="D5" s="206"/>
      <c r="E5" s="206"/>
      <c r="F5" s="206"/>
      <c r="G5" s="206"/>
      <c r="H5" s="206"/>
      <c r="I5" s="206"/>
    </row>
    <row r="6" spans="1:14" ht="23.25" x14ac:dyDescent="0.25">
      <c r="A6" s="142"/>
      <c r="B6" s="142"/>
      <c r="C6" s="142"/>
      <c r="D6" s="142"/>
      <c r="E6" s="142"/>
      <c r="F6" s="142"/>
      <c r="G6" s="144" t="s">
        <v>114</v>
      </c>
      <c r="H6" s="143"/>
      <c r="I6" s="143"/>
    </row>
    <row r="7" spans="1:14" ht="46.5" x14ac:dyDescent="0.25">
      <c r="A7" s="145" t="s">
        <v>16</v>
      </c>
      <c r="B7" s="146" t="s">
        <v>17</v>
      </c>
      <c r="C7" s="146" t="s">
        <v>18</v>
      </c>
      <c r="D7" s="146" t="s">
        <v>14</v>
      </c>
      <c r="E7" s="146" t="s">
        <v>12</v>
      </c>
      <c r="F7" s="145" t="s">
        <v>13</v>
      </c>
      <c r="G7" s="145" t="s">
        <v>51</v>
      </c>
      <c r="H7" s="145" t="s">
        <v>52</v>
      </c>
      <c r="I7" s="145" t="s">
        <v>53</v>
      </c>
    </row>
    <row r="8" spans="1:14" ht="42.75" customHeight="1" x14ac:dyDescent="0.35">
      <c r="A8" s="147">
        <v>6</v>
      </c>
      <c r="B8" s="147"/>
      <c r="C8" s="147"/>
      <c r="D8" s="147" t="s">
        <v>19</v>
      </c>
      <c r="E8" s="148" t="s">
        <v>159</v>
      </c>
      <c r="F8" s="149" t="s">
        <v>160</v>
      </c>
      <c r="G8" s="149">
        <f>+G9+G11+G13+G15+G18</f>
        <v>424340</v>
      </c>
      <c r="H8" s="149">
        <f>+H9+H11+H13+H15+H18</f>
        <v>438000</v>
      </c>
      <c r="I8" s="149">
        <f>+I9+I11+I13+I15+I18</f>
        <v>438000</v>
      </c>
    </row>
    <row r="9" spans="1:14" ht="95.25" customHeight="1" x14ac:dyDescent="0.25">
      <c r="A9" s="150"/>
      <c r="B9" s="151">
        <v>63</v>
      </c>
      <c r="C9" s="151"/>
      <c r="D9" s="151" t="s">
        <v>55</v>
      </c>
      <c r="E9" s="152" t="s">
        <v>161</v>
      </c>
      <c r="F9" s="153" t="s">
        <v>162</v>
      </c>
      <c r="G9" s="154">
        <v>31680</v>
      </c>
      <c r="H9" s="154">
        <f>+H10</f>
        <v>31300</v>
      </c>
      <c r="I9" s="154">
        <f>+I10</f>
        <v>31300</v>
      </c>
    </row>
    <row r="10" spans="1:14" ht="23.25" x14ac:dyDescent="0.35">
      <c r="A10" s="155"/>
      <c r="B10" s="155"/>
      <c r="C10" s="156">
        <v>52</v>
      </c>
      <c r="D10" s="156" t="s">
        <v>57</v>
      </c>
      <c r="E10" s="157" t="s">
        <v>163</v>
      </c>
      <c r="F10" s="158" t="s">
        <v>162</v>
      </c>
      <c r="G10" s="158">
        <v>31680</v>
      </c>
      <c r="H10" s="158">
        <v>31300</v>
      </c>
      <c r="I10" s="158">
        <v>31300</v>
      </c>
    </row>
    <row r="11" spans="1:14" ht="21" customHeight="1" x14ac:dyDescent="0.35">
      <c r="A11" s="155"/>
      <c r="B11" s="159">
        <v>64</v>
      </c>
      <c r="C11" s="160"/>
      <c r="D11" s="160" t="s">
        <v>72</v>
      </c>
      <c r="E11" s="161" t="s">
        <v>164</v>
      </c>
      <c r="F11" s="162" t="s">
        <v>165</v>
      </c>
      <c r="G11" s="163">
        <f>+G12</f>
        <v>0</v>
      </c>
      <c r="H11" s="162">
        <f>+H12</f>
        <v>0</v>
      </c>
      <c r="I11" s="162">
        <f>+I12</f>
        <v>0</v>
      </c>
    </row>
    <row r="12" spans="1:14" ht="22.5" customHeight="1" x14ac:dyDescent="0.35">
      <c r="A12" s="155"/>
      <c r="B12" s="155"/>
      <c r="C12" s="156">
        <v>31</v>
      </c>
      <c r="D12" s="156" t="s">
        <v>42</v>
      </c>
      <c r="E12" s="164" t="s">
        <v>164</v>
      </c>
      <c r="F12" s="158" t="s">
        <v>165</v>
      </c>
      <c r="G12" s="158">
        <v>0</v>
      </c>
      <c r="H12" s="158">
        <v>0</v>
      </c>
      <c r="I12" s="158">
        <v>0</v>
      </c>
      <c r="L12" s="21"/>
    </row>
    <row r="13" spans="1:14" ht="138" customHeight="1" x14ac:dyDescent="0.35">
      <c r="A13" s="155"/>
      <c r="B13" s="159">
        <v>65</v>
      </c>
      <c r="C13" s="160"/>
      <c r="D13" s="165" t="s">
        <v>75</v>
      </c>
      <c r="E13" s="166" t="s">
        <v>166</v>
      </c>
      <c r="F13" s="153" t="s">
        <v>167</v>
      </c>
      <c r="G13" s="154">
        <f>+G14</f>
        <v>156310</v>
      </c>
      <c r="H13" s="154">
        <f>+H14</f>
        <v>157000</v>
      </c>
      <c r="I13" s="154">
        <f>+I14</f>
        <v>157000</v>
      </c>
    </row>
    <row r="14" spans="1:14" ht="45.6" customHeight="1" x14ac:dyDescent="0.35">
      <c r="A14" s="155"/>
      <c r="B14" s="155"/>
      <c r="C14" s="156">
        <v>43</v>
      </c>
      <c r="D14" s="167" t="s">
        <v>73</v>
      </c>
      <c r="E14" s="164" t="s">
        <v>168</v>
      </c>
      <c r="F14" s="158" t="s">
        <v>167</v>
      </c>
      <c r="G14" s="158">
        <v>156310</v>
      </c>
      <c r="H14" s="158">
        <v>157000</v>
      </c>
      <c r="I14" s="158">
        <v>157000</v>
      </c>
      <c r="L14" s="14"/>
      <c r="N14" s="14"/>
    </row>
    <row r="15" spans="1:14" ht="162.75" x14ac:dyDescent="0.35">
      <c r="A15" s="155"/>
      <c r="B15" s="159">
        <v>66</v>
      </c>
      <c r="C15" s="160"/>
      <c r="D15" s="165" t="s">
        <v>74</v>
      </c>
      <c r="E15" s="166" t="s">
        <v>169</v>
      </c>
      <c r="F15" s="154" t="s">
        <v>170</v>
      </c>
      <c r="G15" s="154">
        <f>+G16+G17</f>
        <v>4050</v>
      </c>
      <c r="H15" s="154">
        <f>+H16+H17</f>
        <v>4200</v>
      </c>
      <c r="I15" s="154">
        <f>+I16+I17</f>
        <v>4200</v>
      </c>
      <c r="L15" s="14"/>
      <c r="N15" s="14"/>
    </row>
    <row r="16" spans="1:14" ht="24" customHeight="1" x14ac:dyDescent="0.35">
      <c r="A16" s="155"/>
      <c r="B16" s="155"/>
      <c r="C16" s="156">
        <v>31</v>
      </c>
      <c r="D16" s="168" t="s">
        <v>42</v>
      </c>
      <c r="E16" s="164" t="s">
        <v>171</v>
      </c>
      <c r="F16" s="158" t="s">
        <v>172</v>
      </c>
      <c r="G16" s="158">
        <v>3870</v>
      </c>
      <c r="H16" s="158">
        <v>4000</v>
      </c>
      <c r="I16" s="158">
        <v>4000</v>
      </c>
      <c r="N16" s="14"/>
    </row>
    <row r="17" spans="1:18" ht="22.5" customHeight="1" x14ac:dyDescent="0.35">
      <c r="A17" s="155"/>
      <c r="B17" s="155"/>
      <c r="C17" s="156">
        <v>61</v>
      </c>
      <c r="D17" s="168" t="s">
        <v>207</v>
      </c>
      <c r="E17" s="164" t="s">
        <v>173</v>
      </c>
      <c r="F17" s="158" t="s">
        <v>174</v>
      </c>
      <c r="G17" s="158">
        <v>180</v>
      </c>
      <c r="H17" s="158">
        <v>200</v>
      </c>
      <c r="I17" s="158">
        <v>200</v>
      </c>
      <c r="N17" s="14"/>
    </row>
    <row r="18" spans="1:18" ht="117.75" customHeight="1" x14ac:dyDescent="0.25">
      <c r="A18" s="155"/>
      <c r="B18" s="159">
        <v>67</v>
      </c>
      <c r="C18" s="160"/>
      <c r="D18" s="151" t="s">
        <v>56</v>
      </c>
      <c r="E18" s="169" t="s">
        <v>175</v>
      </c>
      <c r="F18" s="153" t="s">
        <v>176</v>
      </c>
      <c r="G18" s="154">
        <f>+G19</f>
        <v>232300</v>
      </c>
      <c r="H18" s="154">
        <f>+H19</f>
        <v>245500</v>
      </c>
      <c r="I18" s="154">
        <f>+I19</f>
        <v>245500</v>
      </c>
      <c r="N18" s="14"/>
    </row>
    <row r="19" spans="1:18" ht="44.25" customHeight="1" x14ac:dyDescent="0.35">
      <c r="A19" s="155"/>
      <c r="B19" s="155"/>
      <c r="C19" s="156">
        <v>11</v>
      </c>
      <c r="D19" s="167" t="s">
        <v>20</v>
      </c>
      <c r="E19" s="170" t="s">
        <v>175</v>
      </c>
      <c r="F19" s="158" t="s">
        <v>176</v>
      </c>
      <c r="G19" s="158">
        <v>232300</v>
      </c>
      <c r="H19" s="158">
        <v>245500</v>
      </c>
      <c r="I19" s="158">
        <v>245500</v>
      </c>
      <c r="N19" s="14"/>
    </row>
    <row r="20" spans="1:18" ht="69.75" x14ac:dyDescent="0.35">
      <c r="A20" s="171">
        <v>7</v>
      </c>
      <c r="B20" s="171"/>
      <c r="C20" s="171"/>
      <c r="D20" s="172" t="s">
        <v>21</v>
      </c>
      <c r="E20" s="170"/>
      <c r="F20" s="158"/>
      <c r="G20" s="158">
        <f>+G21</f>
        <v>0</v>
      </c>
      <c r="H20" s="158">
        <v>0</v>
      </c>
      <c r="I20" s="158">
        <v>0</v>
      </c>
      <c r="N20" s="14"/>
    </row>
    <row r="21" spans="1:18" ht="81.75" customHeight="1" x14ac:dyDescent="0.35">
      <c r="A21" s="173"/>
      <c r="B21" s="173">
        <v>72</v>
      </c>
      <c r="C21" s="173"/>
      <c r="D21" s="174" t="s">
        <v>54</v>
      </c>
      <c r="E21" s="170"/>
      <c r="F21" s="158"/>
      <c r="G21" s="158">
        <f>+G22</f>
        <v>0</v>
      </c>
      <c r="H21" s="158">
        <v>0</v>
      </c>
      <c r="I21" s="158">
        <v>0</v>
      </c>
    </row>
    <row r="22" spans="1:18" ht="23.25" x14ac:dyDescent="0.35">
      <c r="A22" s="173"/>
      <c r="B22" s="173"/>
      <c r="C22" s="156">
        <v>11</v>
      </c>
      <c r="D22" s="156" t="s">
        <v>20</v>
      </c>
      <c r="E22" s="170"/>
      <c r="F22" s="158"/>
      <c r="G22" s="158">
        <v>0</v>
      </c>
      <c r="H22" s="158">
        <v>0</v>
      </c>
      <c r="I22" s="158">
        <v>0</v>
      </c>
    </row>
    <row r="23" spans="1:18" ht="23.25" x14ac:dyDescent="0.35">
      <c r="A23" s="175"/>
      <c r="B23" s="175"/>
      <c r="C23" s="175"/>
      <c r="D23" s="175"/>
      <c r="E23" s="175"/>
      <c r="F23" s="175"/>
      <c r="G23" s="175"/>
      <c r="H23" s="175"/>
      <c r="I23" s="175"/>
    </row>
    <row r="24" spans="1:18" ht="23.25" x14ac:dyDescent="0.25">
      <c r="A24" s="205" t="s">
        <v>22</v>
      </c>
      <c r="B24" s="206"/>
      <c r="C24" s="206"/>
      <c r="D24" s="206"/>
      <c r="E24" s="206"/>
      <c r="F24" s="206"/>
      <c r="G24" s="206"/>
      <c r="H24" s="206"/>
      <c r="I24" s="206"/>
    </row>
    <row r="25" spans="1:18" ht="23.25" x14ac:dyDescent="0.25">
      <c r="A25" s="142"/>
      <c r="B25" s="142"/>
      <c r="C25" s="142"/>
      <c r="D25" s="142"/>
      <c r="E25" s="142"/>
      <c r="F25" s="142"/>
      <c r="G25" s="144" t="s">
        <v>79</v>
      </c>
      <c r="H25" s="143"/>
      <c r="I25" s="143"/>
    </row>
    <row r="26" spans="1:18" ht="46.5" x14ac:dyDescent="0.25">
      <c r="A26" s="145" t="s">
        <v>16</v>
      </c>
      <c r="B26" s="146" t="s">
        <v>17</v>
      </c>
      <c r="C26" s="146" t="s">
        <v>18</v>
      </c>
      <c r="D26" s="146" t="s">
        <v>23</v>
      </c>
      <c r="E26" s="146" t="s">
        <v>12</v>
      </c>
      <c r="F26" s="145" t="s">
        <v>13</v>
      </c>
      <c r="G26" s="145" t="s">
        <v>51</v>
      </c>
      <c r="H26" s="145" t="s">
        <v>52</v>
      </c>
      <c r="I26" s="145" t="s">
        <v>53</v>
      </c>
    </row>
    <row r="27" spans="1:18" ht="41.45" customHeight="1" x14ac:dyDescent="0.35">
      <c r="A27" s="150">
        <v>3</v>
      </c>
      <c r="B27" s="150"/>
      <c r="C27" s="150"/>
      <c r="D27" s="150" t="s">
        <v>24</v>
      </c>
      <c r="E27" s="176" t="s">
        <v>177</v>
      </c>
      <c r="F27" s="177" t="s">
        <v>178</v>
      </c>
      <c r="G27" s="178">
        <f>+G28+G33+G39</f>
        <v>424340</v>
      </c>
      <c r="H27" s="178">
        <f>+H28+H33+H39</f>
        <v>438000</v>
      </c>
      <c r="I27" s="178">
        <f>+I28+I33+I39</f>
        <v>438000</v>
      </c>
    </row>
    <row r="28" spans="1:18" ht="51.75" customHeight="1" x14ac:dyDescent="0.35">
      <c r="A28" s="150"/>
      <c r="B28" s="150">
        <v>31</v>
      </c>
      <c r="C28" s="150"/>
      <c r="D28" s="150" t="s">
        <v>25</v>
      </c>
      <c r="E28" s="176" t="s">
        <v>179</v>
      </c>
      <c r="F28" s="177" t="s">
        <v>180</v>
      </c>
      <c r="G28" s="178">
        <f>+G29+G30+G31+G32</f>
        <v>324530</v>
      </c>
      <c r="H28" s="178">
        <f>+H29+H30+H31+H32</f>
        <v>337730</v>
      </c>
      <c r="I28" s="178">
        <f>+I29+I30+I31+I32</f>
        <v>337730</v>
      </c>
    </row>
    <row r="29" spans="1:18" ht="23.25" x14ac:dyDescent="0.35">
      <c r="A29" s="155"/>
      <c r="B29" s="155"/>
      <c r="C29" s="156">
        <v>11</v>
      </c>
      <c r="D29" s="156" t="s">
        <v>20</v>
      </c>
      <c r="E29" s="170" t="s">
        <v>181</v>
      </c>
      <c r="F29" s="179" t="s">
        <v>182</v>
      </c>
      <c r="G29" s="158">
        <v>232300</v>
      </c>
      <c r="H29" s="158">
        <v>245500</v>
      </c>
      <c r="I29" s="158">
        <v>245500</v>
      </c>
    </row>
    <row r="30" spans="1:18" ht="23.25" x14ac:dyDescent="0.35">
      <c r="A30" s="155"/>
      <c r="B30" s="155"/>
      <c r="C30" s="156">
        <v>31</v>
      </c>
      <c r="D30" s="156" t="s">
        <v>42</v>
      </c>
      <c r="E30" s="170">
        <v>0</v>
      </c>
      <c r="F30" s="179" t="s">
        <v>183</v>
      </c>
      <c r="G30" s="158">
        <v>1520</v>
      </c>
      <c r="H30" s="158">
        <v>1520</v>
      </c>
      <c r="I30" s="158">
        <v>1520</v>
      </c>
    </row>
    <row r="31" spans="1:18" ht="46.5" x14ac:dyDescent="0.35">
      <c r="A31" s="155"/>
      <c r="B31" s="155"/>
      <c r="C31" s="156">
        <v>43</v>
      </c>
      <c r="D31" s="167" t="s">
        <v>73</v>
      </c>
      <c r="E31" s="170" t="s">
        <v>184</v>
      </c>
      <c r="F31" s="179" t="s">
        <v>185</v>
      </c>
      <c r="G31" s="158">
        <v>74220</v>
      </c>
      <c r="H31" s="158">
        <v>74580</v>
      </c>
      <c r="I31" s="158">
        <v>74580</v>
      </c>
      <c r="K31" s="20"/>
      <c r="M31" s="14"/>
      <c r="P31" s="14"/>
      <c r="R31" s="14"/>
    </row>
    <row r="32" spans="1:18" ht="23.25" x14ac:dyDescent="0.35">
      <c r="A32" s="155"/>
      <c r="B32" s="155"/>
      <c r="C32" s="156">
        <v>52</v>
      </c>
      <c r="D32" s="156" t="s">
        <v>57</v>
      </c>
      <c r="E32" s="170" t="s">
        <v>186</v>
      </c>
      <c r="F32" s="179" t="s">
        <v>187</v>
      </c>
      <c r="G32" s="158">
        <v>16490</v>
      </c>
      <c r="H32" s="158">
        <v>16130</v>
      </c>
      <c r="I32" s="158">
        <v>16130</v>
      </c>
      <c r="K32" s="20"/>
      <c r="M32" s="14"/>
      <c r="P32" s="14"/>
      <c r="R32" s="14"/>
    </row>
    <row r="33" spans="1:18" ht="31.5" customHeight="1" x14ac:dyDescent="0.35">
      <c r="A33" s="155"/>
      <c r="B33" s="180">
        <v>32</v>
      </c>
      <c r="C33" s="181"/>
      <c r="D33" s="180" t="s">
        <v>38</v>
      </c>
      <c r="E33" s="176" t="s">
        <v>188</v>
      </c>
      <c r="F33" s="177" t="s">
        <v>189</v>
      </c>
      <c r="G33" s="178">
        <f>+G35+G36+G37+G38</f>
        <v>98880</v>
      </c>
      <c r="H33" s="178">
        <f>+H35+H36+H37+H38</f>
        <v>99340</v>
      </c>
      <c r="I33" s="178">
        <f>+I35+I36+I37+I38</f>
        <v>99340</v>
      </c>
      <c r="L33" s="14"/>
      <c r="M33" s="14"/>
      <c r="P33" s="14"/>
      <c r="R33" s="14"/>
    </row>
    <row r="34" spans="1:18" ht="23.25" x14ac:dyDescent="0.35">
      <c r="A34" s="155"/>
      <c r="B34" s="180"/>
      <c r="C34" s="156">
        <v>11</v>
      </c>
      <c r="D34" s="156" t="s">
        <v>20</v>
      </c>
      <c r="E34" s="170" t="s">
        <v>190</v>
      </c>
      <c r="F34" s="177"/>
      <c r="G34" s="178"/>
      <c r="H34" s="178"/>
      <c r="I34" s="178"/>
      <c r="L34" s="14"/>
      <c r="M34" s="14"/>
      <c r="P34" s="14"/>
      <c r="R34" s="14"/>
    </row>
    <row r="35" spans="1:18" ht="23.25" x14ac:dyDescent="0.35">
      <c r="A35" s="155"/>
      <c r="B35" s="180"/>
      <c r="C35" s="156">
        <v>31</v>
      </c>
      <c r="D35" s="156" t="s">
        <v>42</v>
      </c>
      <c r="E35" s="170" t="s">
        <v>191</v>
      </c>
      <c r="F35" s="179" t="s">
        <v>192</v>
      </c>
      <c r="G35" s="158">
        <v>2350</v>
      </c>
      <c r="H35" s="158">
        <v>2480</v>
      </c>
      <c r="I35" s="158">
        <v>2480</v>
      </c>
      <c r="L35" s="19"/>
      <c r="M35" s="14"/>
      <c r="P35" s="14"/>
      <c r="R35" s="14"/>
    </row>
    <row r="36" spans="1:18" ht="46.5" x14ac:dyDescent="0.35">
      <c r="A36" s="155"/>
      <c r="B36" s="155"/>
      <c r="C36" s="156">
        <v>43</v>
      </c>
      <c r="D36" s="167" t="s">
        <v>73</v>
      </c>
      <c r="E36" s="170" t="s">
        <v>193</v>
      </c>
      <c r="F36" s="179" t="s">
        <v>194</v>
      </c>
      <c r="G36" s="158">
        <v>81160</v>
      </c>
      <c r="H36" s="158">
        <v>81490</v>
      </c>
      <c r="I36" s="158">
        <v>81490</v>
      </c>
      <c r="K36" s="9"/>
      <c r="L36" s="18"/>
      <c r="M36" s="14"/>
      <c r="O36" s="14"/>
      <c r="P36" s="14"/>
      <c r="R36" s="14"/>
    </row>
    <row r="37" spans="1:18" ht="23.25" x14ac:dyDescent="0.35">
      <c r="A37" s="155"/>
      <c r="B37" s="155"/>
      <c r="C37" s="156">
        <v>52</v>
      </c>
      <c r="D37" s="156" t="s">
        <v>57</v>
      </c>
      <c r="E37" s="170" t="s">
        <v>195</v>
      </c>
      <c r="F37" s="179" t="s">
        <v>196</v>
      </c>
      <c r="G37" s="158">
        <v>15190</v>
      </c>
      <c r="H37" s="158">
        <v>15170</v>
      </c>
      <c r="I37" s="158">
        <v>15170</v>
      </c>
      <c r="L37" s="18"/>
      <c r="P37" s="14"/>
      <c r="R37" s="14"/>
    </row>
    <row r="38" spans="1:18" ht="23.25" x14ac:dyDescent="0.35">
      <c r="A38" s="155"/>
      <c r="B38" s="155"/>
      <c r="C38" s="156">
        <v>61</v>
      </c>
      <c r="D38" s="156" t="s">
        <v>207</v>
      </c>
      <c r="E38" s="170" t="s">
        <v>197</v>
      </c>
      <c r="F38" s="179" t="s">
        <v>198</v>
      </c>
      <c r="G38" s="158">
        <v>180</v>
      </c>
      <c r="H38" s="158">
        <v>200</v>
      </c>
      <c r="I38" s="158">
        <v>200</v>
      </c>
      <c r="L38" s="18"/>
      <c r="O38" s="14"/>
      <c r="P38" s="14"/>
      <c r="R38" s="14"/>
    </row>
    <row r="39" spans="1:18" ht="23.25" x14ac:dyDescent="0.35">
      <c r="A39" s="155"/>
      <c r="B39" s="180">
        <v>34</v>
      </c>
      <c r="C39" s="181"/>
      <c r="D39" s="181" t="s">
        <v>76</v>
      </c>
      <c r="E39" s="176" t="s">
        <v>199</v>
      </c>
      <c r="F39" s="182" t="s">
        <v>200</v>
      </c>
      <c r="G39" s="178">
        <f>+G41</f>
        <v>930</v>
      </c>
      <c r="H39" s="178">
        <f t="shared" ref="H39" si="0">+H41</f>
        <v>930</v>
      </c>
      <c r="I39" s="178">
        <f t="shared" ref="I39" si="1">+I41</f>
        <v>930</v>
      </c>
      <c r="L39" s="14"/>
      <c r="P39" s="14"/>
      <c r="R39" s="14"/>
    </row>
    <row r="40" spans="1:18" ht="23.25" x14ac:dyDescent="0.35">
      <c r="A40" s="155"/>
      <c r="B40" s="180"/>
      <c r="C40" s="156">
        <v>31</v>
      </c>
      <c r="D40" s="156" t="s">
        <v>42</v>
      </c>
      <c r="E40" s="170" t="s">
        <v>201</v>
      </c>
      <c r="F40" s="179" t="s">
        <v>202</v>
      </c>
      <c r="G40" s="178"/>
      <c r="H40" s="178"/>
      <c r="I40" s="178"/>
      <c r="P40" s="14"/>
      <c r="R40" s="14"/>
    </row>
    <row r="41" spans="1:18" ht="46.5" x14ac:dyDescent="0.35">
      <c r="A41" s="155"/>
      <c r="B41" s="155"/>
      <c r="C41" s="156">
        <v>43</v>
      </c>
      <c r="D41" s="167" t="s">
        <v>73</v>
      </c>
      <c r="E41" s="170" t="s">
        <v>203</v>
      </c>
      <c r="F41" s="179" t="s">
        <v>204</v>
      </c>
      <c r="G41" s="158">
        <v>930</v>
      </c>
      <c r="H41" s="158">
        <v>930</v>
      </c>
      <c r="I41" s="158">
        <v>930</v>
      </c>
      <c r="R41" s="14"/>
    </row>
    <row r="42" spans="1:18" ht="69.75" x14ac:dyDescent="0.35">
      <c r="A42" s="171">
        <v>4</v>
      </c>
      <c r="B42" s="171"/>
      <c r="C42" s="171"/>
      <c r="D42" s="172" t="s">
        <v>26</v>
      </c>
      <c r="E42" s="176" t="s">
        <v>205</v>
      </c>
      <c r="F42" s="158">
        <v>0</v>
      </c>
      <c r="G42" s="158">
        <v>0</v>
      </c>
      <c r="H42" s="158">
        <v>0</v>
      </c>
      <c r="I42" s="158">
        <v>0</v>
      </c>
      <c r="L42" s="14"/>
      <c r="N42" s="10"/>
      <c r="R42" s="14"/>
    </row>
    <row r="43" spans="1:18" ht="69.75" x14ac:dyDescent="0.35">
      <c r="A43" s="173"/>
      <c r="B43" s="173">
        <v>41</v>
      </c>
      <c r="C43" s="173"/>
      <c r="D43" s="174" t="s">
        <v>27</v>
      </c>
      <c r="E43" s="170" t="s">
        <v>206</v>
      </c>
      <c r="F43" s="158">
        <v>0</v>
      </c>
      <c r="G43" s="158">
        <v>0</v>
      </c>
      <c r="H43" s="158">
        <v>0</v>
      </c>
      <c r="I43" s="158">
        <v>0</v>
      </c>
      <c r="L43" s="14"/>
      <c r="M43" s="14"/>
      <c r="N43" s="16"/>
      <c r="R43" s="14"/>
    </row>
    <row r="44" spans="1:18" ht="47.25" customHeight="1" x14ac:dyDescent="0.35">
      <c r="A44" s="173"/>
      <c r="B44" s="173"/>
      <c r="C44" s="156">
        <v>43</v>
      </c>
      <c r="D44" s="167" t="s">
        <v>73</v>
      </c>
      <c r="E44" s="170" t="s">
        <v>206</v>
      </c>
      <c r="F44" s="158">
        <v>0</v>
      </c>
      <c r="G44" s="158">
        <v>0</v>
      </c>
      <c r="H44" s="158">
        <v>0</v>
      </c>
      <c r="I44" s="158">
        <v>0</v>
      </c>
      <c r="M44" s="17"/>
      <c r="R44" s="14"/>
    </row>
    <row r="45" spans="1:18" ht="15.75" x14ac:dyDescent="0.25">
      <c r="A45" s="22"/>
      <c r="B45" s="22"/>
      <c r="C45" s="22"/>
      <c r="D45" s="22"/>
      <c r="E45" s="22"/>
      <c r="F45" s="22"/>
      <c r="G45" s="22"/>
      <c r="H45" s="22"/>
      <c r="I45" s="22"/>
    </row>
    <row r="46" spans="1:18" x14ac:dyDescent="0.25">
      <c r="M46" s="14"/>
    </row>
    <row r="47" spans="1:18" ht="18" x14ac:dyDescent="0.25">
      <c r="G47" s="43"/>
      <c r="H47" s="43"/>
    </row>
    <row r="48" spans="1:18" ht="18" x14ac:dyDescent="0.25">
      <c r="F48" s="17"/>
      <c r="G48" s="14"/>
      <c r="H48" s="43"/>
    </row>
    <row r="49" spans="6:12" ht="18" x14ac:dyDescent="0.25">
      <c r="F49" s="14"/>
      <c r="G49" s="14"/>
      <c r="H49" s="43"/>
      <c r="L49" s="14"/>
    </row>
    <row r="50" spans="6:12" ht="18" x14ac:dyDescent="0.25">
      <c r="G50" s="14"/>
      <c r="H50" s="43"/>
    </row>
    <row r="51" spans="6:12" ht="18" x14ac:dyDescent="0.25">
      <c r="G51" s="14"/>
      <c r="H51" s="43"/>
    </row>
    <row r="52" spans="6:12" x14ac:dyDescent="0.25">
      <c r="G52" s="14"/>
      <c r="H52" s="14"/>
    </row>
    <row r="53" spans="6:12" x14ac:dyDescent="0.25">
      <c r="G53" s="14"/>
    </row>
  </sheetData>
  <mergeCells count="4">
    <mergeCell ref="A5:I5"/>
    <mergeCell ref="A24:I24"/>
    <mergeCell ref="A1:I1"/>
    <mergeCell ref="A3:I3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workbookViewId="0">
      <selection activeCell="B18" sqref="B18"/>
    </sheetView>
  </sheetViews>
  <sheetFormatPr defaultRowHeight="15" x14ac:dyDescent="0.25"/>
  <cols>
    <col min="1" max="1" width="37.7109375" customWidth="1"/>
    <col min="2" max="3" width="33.140625" customWidth="1"/>
    <col min="4" max="6" width="25.28515625" customWidth="1"/>
    <col min="8" max="8" width="10.42578125" bestFit="1" customWidth="1"/>
    <col min="9" max="9" width="11.5703125" bestFit="1" customWidth="1"/>
  </cols>
  <sheetData>
    <row r="1" spans="1:9" ht="42" customHeight="1" x14ac:dyDescent="0.25">
      <c r="A1" s="183" t="s">
        <v>149</v>
      </c>
      <c r="B1" s="183"/>
      <c r="C1" s="183"/>
      <c r="D1" s="183"/>
      <c r="E1" s="183"/>
      <c r="F1" s="183"/>
      <c r="G1" s="183"/>
      <c r="H1" s="183"/>
      <c r="I1" s="183"/>
    </row>
    <row r="2" spans="1:9" ht="18" customHeight="1" x14ac:dyDescent="0.3">
      <c r="A2" s="40"/>
      <c r="B2" s="40"/>
      <c r="C2" s="40"/>
      <c r="D2" s="40"/>
      <c r="E2" s="40"/>
      <c r="F2" s="40"/>
      <c r="G2" s="35"/>
      <c r="H2" s="35"/>
      <c r="I2" s="35"/>
    </row>
    <row r="3" spans="1:9" ht="18.75" x14ac:dyDescent="0.3">
      <c r="A3" s="183" t="s">
        <v>35</v>
      </c>
      <c r="B3" s="183"/>
      <c r="C3" s="183"/>
      <c r="D3" s="183"/>
      <c r="E3" s="184"/>
      <c r="F3" s="184"/>
      <c r="G3" s="35"/>
      <c r="H3" s="35"/>
      <c r="I3" s="35"/>
    </row>
    <row r="4" spans="1:9" ht="18.75" x14ac:dyDescent="0.3">
      <c r="A4" s="40"/>
      <c r="B4" s="40"/>
      <c r="C4" s="40"/>
      <c r="D4" s="40"/>
      <c r="E4" s="42"/>
      <c r="F4" s="42"/>
      <c r="G4" s="35"/>
      <c r="H4" s="35"/>
      <c r="I4" s="35"/>
    </row>
    <row r="5" spans="1:9" ht="18" customHeight="1" x14ac:dyDescent="0.3">
      <c r="A5" s="183" t="s">
        <v>15</v>
      </c>
      <c r="B5" s="196"/>
      <c r="C5" s="196"/>
      <c r="D5" s="196"/>
      <c r="E5" s="196"/>
      <c r="F5" s="196"/>
      <c r="G5" s="35"/>
      <c r="H5" s="35"/>
      <c r="I5" s="35"/>
    </row>
    <row r="6" spans="1:9" ht="18.75" x14ac:dyDescent="0.3">
      <c r="A6" s="40"/>
      <c r="B6" s="40"/>
      <c r="C6" s="40"/>
      <c r="D6" s="40"/>
      <c r="E6" s="42"/>
      <c r="F6" s="42"/>
      <c r="G6" s="35"/>
      <c r="H6" s="35"/>
      <c r="I6" s="35"/>
    </row>
    <row r="7" spans="1:9" ht="18.75" x14ac:dyDescent="0.3">
      <c r="A7" s="183" t="s">
        <v>28</v>
      </c>
      <c r="B7" s="209"/>
      <c r="C7" s="209"/>
      <c r="D7" s="209"/>
      <c r="E7" s="209"/>
      <c r="F7" s="209"/>
      <c r="G7" s="35"/>
      <c r="H7" s="35"/>
      <c r="I7" s="35"/>
    </row>
    <row r="8" spans="1:9" ht="18.75" x14ac:dyDescent="0.3">
      <c r="A8" s="40"/>
      <c r="B8" s="41"/>
      <c r="C8" s="41"/>
      <c r="D8" s="41"/>
      <c r="E8" s="41"/>
      <c r="F8" s="41"/>
      <c r="G8" s="35"/>
      <c r="H8" s="35"/>
      <c r="I8" s="35"/>
    </row>
    <row r="9" spans="1:9" ht="18.75" x14ac:dyDescent="0.3">
      <c r="A9" s="40"/>
      <c r="B9" s="4" t="s">
        <v>147</v>
      </c>
      <c r="C9" s="4" t="s">
        <v>147</v>
      </c>
      <c r="D9" s="4" t="s">
        <v>114</v>
      </c>
      <c r="E9" s="4" t="s">
        <v>114</v>
      </c>
      <c r="F9" s="4" t="s">
        <v>114</v>
      </c>
      <c r="G9" s="35"/>
      <c r="H9" s="35"/>
      <c r="I9" s="35"/>
    </row>
    <row r="10" spans="1:9" ht="36" x14ac:dyDescent="0.3">
      <c r="A10" s="23" t="s">
        <v>29</v>
      </c>
      <c r="B10" s="24" t="s">
        <v>12</v>
      </c>
      <c r="C10" s="23" t="s">
        <v>13</v>
      </c>
      <c r="D10" s="23" t="s">
        <v>51</v>
      </c>
      <c r="E10" s="23" t="s">
        <v>52</v>
      </c>
      <c r="F10" s="23" t="s">
        <v>53</v>
      </c>
      <c r="G10" s="35"/>
      <c r="H10" s="35"/>
      <c r="I10" s="35"/>
    </row>
    <row r="11" spans="1:9" ht="22.5" customHeight="1" x14ac:dyDescent="0.3">
      <c r="A11" s="82" t="s">
        <v>30</v>
      </c>
      <c r="B11" s="37" t="s">
        <v>136</v>
      </c>
      <c r="C11" s="37" t="s">
        <v>113</v>
      </c>
      <c r="D11" s="36">
        <v>424340</v>
      </c>
      <c r="E11" s="36">
        <v>438000</v>
      </c>
      <c r="F11" s="36">
        <v>438000</v>
      </c>
      <c r="G11" s="35"/>
      <c r="H11" s="35"/>
      <c r="I11" s="35"/>
    </row>
    <row r="12" spans="1:9" ht="22.5" customHeight="1" x14ac:dyDescent="0.3">
      <c r="A12" s="82" t="s">
        <v>77</v>
      </c>
      <c r="B12" s="37" t="s">
        <v>136</v>
      </c>
      <c r="C12" s="37" t="s">
        <v>113</v>
      </c>
      <c r="D12" s="36">
        <v>424340</v>
      </c>
      <c r="E12" s="36">
        <v>438000</v>
      </c>
      <c r="F12" s="36">
        <v>438000</v>
      </c>
      <c r="G12" s="35"/>
      <c r="H12" s="35"/>
      <c r="I12" s="35"/>
    </row>
    <row r="13" spans="1:9" ht="37.5" x14ac:dyDescent="0.3">
      <c r="A13" s="29" t="s">
        <v>78</v>
      </c>
      <c r="B13" s="83" t="s">
        <v>136</v>
      </c>
      <c r="C13" s="83" t="s">
        <v>113</v>
      </c>
      <c r="D13" s="28">
        <v>424340</v>
      </c>
      <c r="E13" s="28">
        <v>438000</v>
      </c>
      <c r="F13" s="28">
        <v>438000</v>
      </c>
      <c r="G13" s="35"/>
      <c r="H13" s="35"/>
      <c r="I13" s="35"/>
    </row>
    <row r="15" spans="1:9" x14ac:dyDescent="0.25">
      <c r="I15" s="10"/>
    </row>
    <row r="17" spans="8:9" x14ac:dyDescent="0.25">
      <c r="H17" s="10"/>
      <c r="I17" s="11"/>
    </row>
    <row r="19" spans="8:9" x14ac:dyDescent="0.25">
      <c r="I19" s="10"/>
    </row>
    <row r="20" spans="8:9" x14ac:dyDescent="0.25">
      <c r="H20" s="12"/>
    </row>
    <row r="23" spans="8:9" x14ac:dyDescent="0.25">
      <c r="I23" s="13"/>
    </row>
  </sheetData>
  <mergeCells count="4">
    <mergeCell ref="A3:F3"/>
    <mergeCell ref="A5:F5"/>
    <mergeCell ref="A7:F7"/>
    <mergeCell ref="A1:I1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sqref="A1:I14"/>
    </sheetView>
  </sheetViews>
  <sheetFormatPr defaultRowHeight="15" x14ac:dyDescent="0.25"/>
  <cols>
    <col min="1" max="1" width="11.85546875" customWidth="1"/>
    <col min="2" max="2" width="12.42578125" customWidth="1"/>
    <col min="3" max="3" width="9.85546875" customWidth="1"/>
    <col min="4" max="4" width="28" customWidth="1"/>
    <col min="5" max="5" width="23.42578125" customWidth="1"/>
    <col min="6" max="6" width="21.42578125" customWidth="1"/>
    <col min="7" max="7" width="20.140625" customWidth="1"/>
    <col min="8" max="8" width="20.7109375" customWidth="1"/>
    <col min="9" max="9" width="25.28515625" customWidth="1"/>
  </cols>
  <sheetData>
    <row r="1" spans="1:9" ht="42" customHeight="1" x14ac:dyDescent="0.25">
      <c r="A1" s="183" t="s">
        <v>149</v>
      </c>
      <c r="B1" s="183"/>
      <c r="C1" s="183"/>
      <c r="D1" s="183"/>
      <c r="E1" s="183"/>
      <c r="F1" s="183"/>
      <c r="G1" s="183"/>
      <c r="H1" s="183"/>
      <c r="I1" s="183"/>
    </row>
    <row r="2" spans="1:9" ht="18" customHeight="1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9" ht="18" x14ac:dyDescent="0.25">
      <c r="A3" s="183" t="s">
        <v>35</v>
      </c>
      <c r="B3" s="183"/>
      <c r="C3" s="183"/>
      <c r="D3" s="183"/>
      <c r="E3" s="183"/>
      <c r="F3" s="183"/>
      <c r="G3" s="183"/>
      <c r="H3" s="184"/>
      <c r="I3" s="184"/>
    </row>
    <row r="4" spans="1:9" ht="18" x14ac:dyDescent="0.25">
      <c r="A4" s="40"/>
      <c r="B4" s="40"/>
      <c r="C4" s="40"/>
      <c r="D4" s="40"/>
      <c r="E4" s="40"/>
      <c r="F4" s="40"/>
      <c r="G4" s="40"/>
      <c r="H4" s="42"/>
      <c r="I4" s="42"/>
    </row>
    <row r="5" spans="1:9" ht="18" customHeight="1" x14ac:dyDescent="0.3">
      <c r="A5" s="183" t="s">
        <v>31</v>
      </c>
      <c r="B5" s="196"/>
      <c r="C5" s="196"/>
      <c r="D5" s="196"/>
      <c r="E5" s="196"/>
      <c r="F5" s="196"/>
      <c r="G5" s="196"/>
      <c r="H5" s="196"/>
      <c r="I5" s="196"/>
    </row>
    <row r="6" spans="1:9" ht="18" x14ac:dyDescent="0.25">
      <c r="A6" s="40"/>
      <c r="B6" s="40"/>
      <c r="C6" s="40"/>
      <c r="D6" s="40"/>
      <c r="E6" s="40"/>
      <c r="F6" s="40"/>
      <c r="G6" s="40"/>
      <c r="H6" s="42"/>
      <c r="I6" s="42"/>
    </row>
    <row r="7" spans="1:9" ht="36" x14ac:dyDescent="0.25">
      <c r="A7" s="23" t="s">
        <v>16</v>
      </c>
      <c r="B7" s="24" t="s">
        <v>17</v>
      </c>
      <c r="C7" s="24" t="s">
        <v>18</v>
      </c>
      <c r="D7" s="24" t="s">
        <v>59</v>
      </c>
      <c r="E7" s="24" t="s">
        <v>12</v>
      </c>
      <c r="F7" s="23" t="s">
        <v>13</v>
      </c>
      <c r="G7" s="23" t="s">
        <v>51</v>
      </c>
      <c r="H7" s="23" t="s">
        <v>52</v>
      </c>
      <c r="I7" s="23" t="s">
        <v>53</v>
      </c>
    </row>
    <row r="8" spans="1:9" ht="54" x14ac:dyDescent="0.25">
      <c r="A8" s="25">
        <v>8</v>
      </c>
      <c r="B8" s="25"/>
      <c r="C8" s="25"/>
      <c r="D8" s="25" t="s">
        <v>32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1:9" ht="36" x14ac:dyDescent="0.25">
      <c r="A9" s="25"/>
      <c r="B9" s="33">
        <v>84</v>
      </c>
      <c r="C9" s="33"/>
      <c r="D9" s="33" t="s">
        <v>39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</row>
    <row r="10" spans="1:9" ht="37.5" x14ac:dyDescent="0.25">
      <c r="A10" s="26"/>
      <c r="B10" s="26"/>
      <c r="C10" s="27">
        <v>81</v>
      </c>
      <c r="D10" s="29" t="s">
        <v>40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</row>
    <row r="11" spans="1:9" ht="72" x14ac:dyDescent="0.25">
      <c r="A11" s="31">
        <v>5</v>
      </c>
      <c r="B11" s="31"/>
      <c r="C11" s="31"/>
      <c r="D11" s="32" t="s">
        <v>33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</row>
    <row r="12" spans="1:9" ht="54" x14ac:dyDescent="0.25">
      <c r="A12" s="33"/>
      <c r="B12" s="33">
        <v>54</v>
      </c>
      <c r="C12" s="33"/>
      <c r="D12" s="34" t="s">
        <v>41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</row>
    <row r="13" spans="1:9" ht="18.75" x14ac:dyDescent="0.25">
      <c r="A13" s="33"/>
      <c r="B13" s="33"/>
      <c r="C13" s="27">
        <v>11</v>
      </c>
      <c r="D13" s="27" t="s">
        <v>20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1:9" ht="18.75" x14ac:dyDescent="0.25">
      <c r="A14" s="33"/>
      <c r="B14" s="33"/>
      <c r="C14" s="27">
        <v>31</v>
      </c>
      <c r="D14" s="27" t="s">
        <v>42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3"/>
  <sheetViews>
    <sheetView topLeftCell="A31" zoomScaleNormal="100" workbookViewId="0">
      <selection activeCell="K13" sqref="K13"/>
    </sheetView>
  </sheetViews>
  <sheetFormatPr defaultRowHeight="15" x14ac:dyDescent="0.25"/>
  <cols>
    <col min="1" max="1" width="11.85546875" bestFit="1" customWidth="1"/>
    <col min="2" max="2" width="8.42578125" bestFit="1" customWidth="1"/>
    <col min="3" max="3" width="11.28515625" customWidth="1"/>
    <col min="4" max="4" width="34.85546875" customWidth="1"/>
    <col min="5" max="5" width="38" customWidth="1"/>
    <col min="6" max="6" width="35.85546875" customWidth="1"/>
    <col min="7" max="7" width="22.85546875" customWidth="1"/>
    <col min="8" max="8" width="22" customWidth="1"/>
    <col min="9" max="9" width="22.140625" customWidth="1"/>
    <col min="12" max="13" width="11.7109375" bestFit="1" customWidth="1"/>
  </cols>
  <sheetData>
    <row r="1" spans="1:13" ht="42" customHeight="1" x14ac:dyDescent="0.25">
      <c r="A1" s="245" t="s">
        <v>149</v>
      </c>
      <c r="B1" s="245"/>
      <c r="C1" s="245"/>
      <c r="D1" s="245"/>
      <c r="E1" s="245"/>
      <c r="F1" s="245"/>
      <c r="G1" s="245"/>
      <c r="H1" s="245"/>
      <c r="I1" s="245"/>
    </row>
    <row r="2" spans="1:13" ht="20.25" x14ac:dyDescent="0.25">
      <c r="A2" s="84"/>
      <c r="B2" s="84"/>
      <c r="C2" s="84"/>
      <c r="D2" s="84"/>
      <c r="E2" s="84"/>
      <c r="F2" s="84"/>
      <c r="G2" s="84"/>
      <c r="H2" s="85"/>
      <c r="I2" s="85"/>
    </row>
    <row r="3" spans="1:13" ht="18" customHeight="1" x14ac:dyDescent="0.35">
      <c r="A3" s="245" t="s">
        <v>34</v>
      </c>
      <c r="B3" s="246"/>
      <c r="C3" s="246"/>
      <c r="D3" s="246"/>
      <c r="E3" s="246"/>
      <c r="F3" s="246"/>
      <c r="G3" s="246"/>
      <c r="H3" s="246"/>
      <c r="I3" s="246"/>
    </row>
    <row r="4" spans="1:13" ht="20.25" x14ac:dyDescent="0.25">
      <c r="A4" s="84"/>
      <c r="B4" s="84"/>
      <c r="C4" s="84"/>
      <c r="D4" s="84"/>
      <c r="E4" s="86" t="s">
        <v>92</v>
      </c>
      <c r="F4" s="86" t="s">
        <v>92</v>
      </c>
      <c r="G4" s="86" t="s">
        <v>114</v>
      </c>
      <c r="H4" s="86" t="s">
        <v>114</v>
      </c>
      <c r="I4" s="86" t="s">
        <v>114</v>
      </c>
    </row>
    <row r="5" spans="1:13" ht="40.5" x14ac:dyDescent="0.25">
      <c r="A5" s="247" t="s">
        <v>36</v>
      </c>
      <c r="B5" s="248"/>
      <c r="C5" s="249"/>
      <c r="D5" s="87" t="s">
        <v>37</v>
      </c>
      <c r="E5" s="87" t="s">
        <v>12</v>
      </c>
      <c r="F5" s="88" t="s">
        <v>13</v>
      </c>
      <c r="G5" s="88" t="s">
        <v>51</v>
      </c>
      <c r="H5" s="88" t="s">
        <v>52</v>
      </c>
      <c r="I5" s="88" t="s">
        <v>53</v>
      </c>
    </row>
    <row r="6" spans="1:13" ht="81" x14ac:dyDescent="0.3">
      <c r="A6" s="219" t="s">
        <v>60</v>
      </c>
      <c r="B6" s="220"/>
      <c r="C6" s="221"/>
      <c r="D6" s="89" t="s">
        <v>82</v>
      </c>
      <c r="E6" s="90" t="s">
        <v>136</v>
      </c>
      <c r="F6" s="91" t="s">
        <v>113</v>
      </c>
      <c r="G6" s="91">
        <f>+G7+G12+G31+G39+G44+G49</f>
        <v>424340</v>
      </c>
      <c r="H6" s="91">
        <f>+H7+H12+H31+H39+H44+H49</f>
        <v>438000</v>
      </c>
      <c r="I6" s="91">
        <f>+I7+I12+I31+I39+I44+I49</f>
        <v>438000</v>
      </c>
    </row>
    <row r="7" spans="1:13" ht="40.5" x14ac:dyDescent="0.3">
      <c r="A7" s="234" t="s">
        <v>61</v>
      </c>
      <c r="B7" s="235"/>
      <c r="C7" s="236"/>
      <c r="D7" s="92" t="s">
        <v>62</v>
      </c>
      <c r="E7" s="93" t="str">
        <f>+E8</f>
        <v>1.365.761,03/181.267,64</v>
      </c>
      <c r="F7" s="94" t="str">
        <f>+F8</f>
        <v>1.625.000/215.674,56</v>
      </c>
      <c r="G7" s="94">
        <f>+G8</f>
        <v>232300</v>
      </c>
      <c r="H7" s="94">
        <f>+H8</f>
        <v>245500</v>
      </c>
      <c r="I7" s="94">
        <f>+I8</f>
        <v>245500</v>
      </c>
    </row>
    <row r="8" spans="1:13" ht="40.5" x14ac:dyDescent="0.3">
      <c r="A8" s="250" t="s">
        <v>64</v>
      </c>
      <c r="B8" s="251"/>
      <c r="C8" s="252"/>
      <c r="D8" s="95" t="s">
        <v>63</v>
      </c>
      <c r="E8" s="96" t="s">
        <v>133</v>
      </c>
      <c r="F8" s="97" t="str">
        <f t="shared" ref="F8:I9" si="0">+F9</f>
        <v>1.625.000/215.674,56</v>
      </c>
      <c r="G8" s="97">
        <f t="shared" si="0"/>
        <v>232300</v>
      </c>
      <c r="H8" s="98">
        <f t="shared" si="0"/>
        <v>245500</v>
      </c>
      <c r="I8" s="98">
        <f t="shared" si="0"/>
        <v>245500</v>
      </c>
    </row>
    <row r="9" spans="1:13" ht="20.25" x14ac:dyDescent="0.3">
      <c r="A9" s="216">
        <v>3</v>
      </c>
      <c r="B9" s="217"/>
      <c r="C9" s="218"/>
      <c r="D9" s="99" t="s">
        <v>24</v>
      </c>
      <c r="E9" s="100" t="str">
        <f>+E10</f>
        <v>1.221.200,19/162.081,12</v>
      </c>
      <c r="F9" s="101" t="str">
        <f t="shared" si="0"/>
        <v>1.625.000/215.674,56</v>
      </c>
      <c r="G9" s="101">
        <f t="shared" si="0"/>
        <v>232300</v>
      </c>
      <c r="H9" s="101">
        <f t="shared" si="0"/>
        <v>245500</v>
      </c>
      <c r="I9" s="101">
        <f t="shared" si="0"/>
        <v>245500</v>
      </c>
    </row>
    <row r="10" spans="1:13" ht="20.25" x14ac:dyDescent="0.3">
      <c r="A10" s="231">
        <v>31</v>
      </c>
      <c r="B10" s="232"/>
      <c r="C10" s="233"/>
      <c r="D10" s="99" t="s">
        <v>25</v>
      </c>
      <c r="E10" s="100" t="s">
        <v>115</v>
      </c>
      <c r="F10" s="101" t="s">
        <v>93</v>
      </c>
      <c r="G10" s="101">
        <v>232300</v>
      </c>
      <c r="H10" s="101">
        <v>245500</v>
      </c>
      <c r="I10" s="101">
        <v>245500</v>
      </c>
    </row>
    <row r="11" spans="1:13" ht="39" customHeight="1" x14ac:dyDescent="0.3">
      <c r="A11" s="140">
        <v>32</v>
      </c>
      <c r="B11" s="138"/>
      <c r="C11" s="139"/>
      <c r="D11" s="99" t="s">
        <v>38</v>
      </c>
      <c r="E11" s="100" t="s">
        <v>132</v>
      </c>
      <c r="F11" s="101"/>
      <c r="G11" s="101"/>
      <c r="H11" s="101"/>
      <c r="I11" s="101"/>
    </row>
    <row r="12" spans="1:13" ht="79.5" customHeight="1" x14ac:dyDescent="0.3">
      <c r="A12" s="242" t="s">
        <v>65</v>
      </c>
      <c r="B12" s="243"/>
      <c r="C12" s="244"/>
      <c r="D12" s="105" t="s">
        <v>83</v>
      </c>
      <c r="E12" s="106" t="s">
        <v>134</v>
      </c>
      <c r="F12" s="107" t="s">
        <v>112</v>
      </c>
      <c r="G12" s="107">
        <f>+G13+G17+G24+G28</f>
        <v>186440</v>
      </c>
      <c r="H12" s="107">
        <f>+H13+H17+H24+H28</f>
        <v>186770</v>
      </c>
      <c r="I12" s="107">
        <f>+I13+I17+I24+I28</f>
        <v>186770</v>
      </c>
    </row>
    <row r="13" spans="1:13" ht="45" customHeight="1" x14ac:dyDescent="0.3">
      <c r="A13" s="237" t="s">
        <v>80</v>
      </c>
      <c r="B13" s="238"/>
      <c r="C13" s="239"/>
      <c r="D13" s="108" t="s">
        <v>81</v>
      </c>
      <c r="E13" s="109" t="str">
        <f>+E14</f>
        <v>1.266,82/168,14</v>
      </c>
      <c r="F13" s="110" t="str">
        <f>+F14</f>
        <v>7.001,00/929,19</v>
      </c>
      <c r="G13" s="110">
        <f>+G14</f>
        <v>670</v>
      </c>
      <c r="H13" s="110">
        <f>+H14</f>
        <v>670</v>
      </c>
      <c r="I13" s="110">
        <f>+I14</f>
        <v>670</v>
      </c>
      <c r="K13" t="s">
        <v>148</v>
      </c>
      <c r="M13" s="10"/>
    </row>
    <row r="14" spans="1:13" ht="22.5" customHeight="1" x14ac:dyDescent="0.3">
      <c r="A14" s="216">
        <v>3</v>
      </c>
      <c r="B14" s="217"/>
      <c r="C14" s="218"/>
      <c r="D14" s="99" t="s">
        <v>24</v>
      </c>
      <c r="E14" s="100" t="s">
        <v>118</v>
      </c>
      <c r="F14" s="101" t="str">
        <f>+F15</f>
        <v>7.001,00/929,19</v>
      </c>
      <c r="G14" s="101">
        <v>670</v>
      </c>
      <c r="H14" s="101">
        <f>+H15</f>
        <v>670</v>
      </c>
      <c r="I14" s="101">
        <f>+I15</f>
        <v>670</v>
      </c>
    </row>
    <row r="15" spans="1:13" ht="21.75" customHeight="1" x14ac:dyDescent="0.3">
      <c r="A15" s="210">
        <v>32</v>
      </c>
      <c r="B15" s="211"/>
      <c r="C15" s="212"/>
      <c r="D15" s="99" t="s">
        <v>38</v>
      </c>
      <c r="E15" s="100" t="s">
        <v>116</v>
      </c>
      <c r="F15" s="101" t="s">
        <v>111</v>
      </c>
      <c r="G15" s="101">
        <v>670</v>
      </c>
      <c r="H15" s="101">
        <v>670</v>
      </c>
      <c r="I15" s="101">
        <v>670</v>
      </c>
    </row>
    <row r="16" spans="1:13" ht="21" customHeight="1" x14ac:dyDescent="0.3">
      <c r="A16" s="231">
        <v>34</v>
      </c>
      <c r="B16" s="240"/>
      <c r="C16" s="241"/>
      <c r="D16" s="99" t="s">
        <v>76</v>
      </c>
      <c r="E16" s="100" t="s">
        <v>117</v>
      </c>
      <c r="F16" s="101" t="s">
        <v>110</v>
      </c>
      <c r="G16" s="101"/>
      <c r="H16" s="101"/>
      <c r="I16" s="101"/>
    </row>
    <row r="17" spans="1:13" ht="45.75" customHeight="1" x14ac:dyDescent="0.3">
      <c r="A17" s="237" t="s">
        <v>84</v>
      </c>
      <c r="B17" s="238"/>
      <c r="C17" s="239"/>
      <c r="D17" s="108" t="s">
        <v>85</v>
      </c>
      <c r="E17" s="109" t="s">
        <v>125</v>
      </c>
      <c r="F17" s="110" t="str">
        <f>+F18</f>
        <v>1.100.493,62/146.060,60</v>
      </c>
      <c r="G17" s="110">
        <f>+G18</f>
        <v>154910</v>
      </c>
      <c r="H17" s="110">
        <f>+H18</f>
        <v>155600</v>
      </c>
      <c r="I17" s="110">
        <f>+I18</f>
        <v>155600</v>
      </c>
      <c r="M17" s="14"/>
    </row>
    <row r="18" spans="1:13" ht="21.75" customHeight="1" x14ac:dyDescent="0.3">
      <c r="A18" s="216">
        <v>3</v>
      </c>
      <c r="B18" s="217"/>
      <c r="C18" s="218"/>
      <c r="D18" s="99" t="s">
        <v>24</v>
      </c>
      <c r="E18" s="100" t="s">
        <v>122</v>
      </c>
      <c r="F18" s="101" t="s">
        <v>96</v>
      </c>
      <c r="G18" s="111">
        <f>+G19+G20+G21</f>
        <v>154910</v>
      </c>
      <c r="H18" s="101">
        <f>+H19+H20+H21</f>
        <v>155600</v>
      </c>
      <c r="I18" s="101">
        <f>+I19+I20+I21</f>
        <v>155600</v>
      </c>
    </row>
    <row r="19" spans="1:13" ht="20.25" customHeight="1" x14ac:dyDescent="0.3">
      <c r="A19" s="210">
        <v>31</v>
      </c>
      <c r="B19" s="211"/>
      <c r="C19" s="212"/>
      <c r="D19" s="99" t="s">
        <v>25</v>
      </c>
      <c r="E19" s="100" t="s">
        <v>121</v>
      </c>
      <c r="F19" s="101" t="s">
        <v>95</v>
      </c>
      <c r="G19" s="101">
        <v>73020</v>
      </c>
      <c r="H19" s="101">
        <v>73620</v>
      </c>
      <c r="I19" s="101">
        <v>73620</v>
      </c>
    </row>
    <row r="20" spans="1:13" ht="20.25" x14ac:dyDescent="0.3">
      <c r="A20" s="231">
        <v>32</v>
      </c>
      <c r="B20" s="240"/>
      <c r="C20" s="241"/>
      <c r="D20" s="99" t="s">
        <v>38</v>
      </c>
      <c r="E20" s="100" t="s">
        <v>120</v>
      </c>
      <c r="F20" s="101" t="s">
        <v>94</v>
      </c>
      <c r="G20" s="101">
        <v>80960</v>
      </c>
      <c r="H20" s="101">
        <v>81050</v>
      </c>
      <c r="I20" s="101">
        <v>81050</v>
      </c>
      <c r="L20" s="19"/>
    </row>
    <row r="21" spans="1:13" ht="20.25" x14ac:dyDescent="0.3">
      <c r="A21" s="231">
        <v>34</v>
      </c>
      <c r="B21" s="240"/>
      <c r="C21" s="241"/>
      <c r="D21" s="99" t="s">
        <v>76</v>
      </c>
      <c r="E21" s="100" t="s">
        <v>119</v>
      </c>
      <c r="F21" s="101" t="s">
        <v>105</v>
      </c>
      <c r="G21" s="101">
        <v>930</v>
      </c>
      <c r="H21" s="101">
        <v>930</v>
      </c>
      <c r="I21" s="101">
        <v>930</v>
      </c>
      <c r="L21" s="14"/>
      <c r="M21" s="14"/>
    </row>
    <row r="22" spans="1:13" ht="53.25" customHeight="1" x14ac:dyDescent="0.3">
      <c r="A22" s="102">
        <v>4</v>
      </c>
      <c r="B22" s="103"/>
      <c r="C22" s="104"/>
      <c r="D22" s="99" t="s">
        <v>26</v>
      </c>
      <c r="E22" s="100" t="str">
        <f>+E23</f>
        <v>17.505,00/2.323,31</v>
      </c>
      <c r="F22" s="101"/>
      <c r="G22" s="101"/>
      <c r="H22" s="101"/>
      <c r="I22" s="101"/>
      <c r="L22" s="14"/>
      <c r="M22" s="14"/>
    </row>
    <row r="23" spans="1:13" ht="60.75" x14ac:dyDescent="0.3">
      <c r="A23" s="231">
        <v>42</v>
      </c>
      <c r="B23" s="240"/>
      <c r="C23" s="241"/>
      <c r="D23" s="99" t="s">
        <v>123</v>
      </c>
      <c r="E23" s="100" t="s">
        <v>124</v>
      </c>
      <c r="F23" s="101"/>
      <c r="G23" s="101"/>
      <c r="H23" s="101"/>
      <c r="I23" s="101"/>
      <c r="M23" s="14"/>
    </row>
    <row r="24" spans="1:13" ht="42" customHeight="1" x14ac:dyDescent="0.3">
      <c r="A24" s="237" t="s">
        <v>86</v>
      </c>
      <c r="B24" s="238"/>
      <c r="C24" s="239"/>
      <c r="D24" s="108" t="s">
        <v>87</v>
      </c>
      <c r="E24" s="109" t="str">
        <f>+E25</f>
        <v>311.310,00/41.317,94</v>
      </c>
      <c r="F24" s="110" t="str">
        <f>+F25</f>
        <v>293.020,00/38.890,44</v>
      </c>
      <c r="G24" s="110">
        <f>+G25</f>
        <v>30680</v>
      </c>
      <c r="H24" s="110">
        <f>+H25</f>
        <v>30300</v>
      </c>
      <c r="I24" s="110">
        <f>+I25</f>
        <v>30300</v>
      </c>
      <c r="L24" s="14"/>
      <c r="M24" s="14"/>
    </row>
    <row r="25" spans="1:13" ht="20.25" x14ac:dyDescent="0.3">
      <c r="A25" s="216">
        <v>3</v>
      </c>
      <c r="B25" s="217"/>
      <c r="C25" s="218"/>
      <c r="D25" s="99" t="s">
        <v>24</v>
      </c>
      <c r="E25" s="100" t="s">
        <v>128</v>
      </c>
      <c r="F25" s="101" t="s">
        <v>99</v>
      </c>
      <c r="G25" s="101">
        <f>+G26+G27</f>
        <v>30680</v>
      </c>
      <c r="H25" s="101">
        <f>+H26+H27</f>
        <v>30300</v>
      </c>
      <c r="I25" s="101">
        <f>+I26+I27</f>
        <v>30300</v>
      </c>
      <c r="M25" s="14"/>
    </row>
    <row r="26" spans="1:13" ht="20.25" x14ac:dyDescent="0.3">
      <c r="A26" s="112">
        <v>31</v>
      </c>
      <c r="B26" s="113"/>
      <c r="C26" s="99"/>
      <c r="D26" s="99" t="s">
        <v>25</v>
      </c>
      <c r="E26" s="100" t="s">
        <v>127</v>
      </c>
      <c r="F26" s="101" t="s">
        <v>98</v>
      </c>
      <c r="G26" s="101">
        <v>16490</v>
      </c>
      <c r="H26" s="101">
        <v>16300</v>
      </c>
      <c r="I26" s="101">
        <v>16300</v>
      </c>
      <c r="M26" s="14"/>
    </row>
    <row r="27" spans="1:13" ht="20.25" x14ac:dyDescent="0.3">
      <c r="A27" s="210">
        <v>32</v>
      </c>
      <c r="B27" s="211"/>
      <c r="C27" s="212"/>
      <c r="D27" s="99" t="s">
        <v>38</v>
      </c>
      <c r="E27" s="100" t="s">
        <v>126</v>
      </c>
      <c r="F27" s="101" t="s">
        <v>97</v>
      </c>
      <c r="G27" s="101">
        <v>14190</v>
      </c>
      <c r="H27" s="101">
        <v>14000</v>
      </c>
      <c r="I27" s="101">
        <v>14000</v>
      </c>
      <c r="M27" s="14"/>
    </row>
    <row r="28" spans="1:13" ht="36.75" customHeight="1" x14ac:dyDescent="0.3">
      <c r="A28" s="237" t="s">
        <v>88</v>
      </c>
      <c r="B28" s="238"/>
      <c r="C28" s="239"/>
      <c r="D28" s="108" t="s">
        <v>89</v>
      </c>
      <c r="E28" s="109" t="str">
        <f t="shared" ref="E28:I29" si="1">+E29</f>
        <v>1.019,01/135,25</v>
      </c>
      <c r="F28" s="110" t="str">
        <f t="shared" si="1"/>
        <v>1.300,00/172,54</v>
      </c>
      <c r="G28" s="110">
        <f t="shared" si="1"/>
        <v>180</v>
      </c>
      <c r="H28" s="110">
        <f t="shared" si="1"/>
        <v>200</v>
      </c>
      <c r="I28" s="110">
        <f t="shared" si="1"/>
        <v>200</v>
      </c>
      <c r="M28" s="14"/>
    </row>
    <row r="29" spans="1:13" ht="20.25" x14ac:dyDescent="0.3">
      <c r="A29" s="216">
        <v>3</v>
      </c>
      <c r="B29" s="217"/>
      <c r="C29" s="218"/>
      <c r="D29" s="99" t="s">
        <v>24</v>
      </c>
      <c r="E29" s="100" t="str">
        <f t="shared" si="1"/>
        <v>1.019,01/135,25</v>
      </c>
      <c r="F29" s="101" t="str">
        <f t="shared" si="1"/>
        <v>1.300,00/172,54</v>
      </c>
      <c r="G29" s="111">
        <f t="shared" si="1"/>
        <v>180</v>
      </c>
      <c r="H29" s="101">
        <f t="shared" si="1"/>
        <v>200</v>
      </c>
      <c r="I29" s="101">
        <f t="shared" si="1"/>
        <v>200</v>
      </c>
      <c r="M29" s="14"/>
    </row>
    <row r="30" spans="1:13" ht="20.25" x14ac:dyDescent="0.3">
      <c r="A30" s="210">
        <v>32</v>
      </c>
      <c r="B30" s="211"/>
      <c r="C30" s="212"/>
      <c r="D30" s="99" t="s">
        <v>38</v>
      </c>
      <c r="E30" s="100" t="s">
        <v>129</v>
      </c>
      <c r="F30" s="101" t="s">
        <v>100</v>
      </c>
      <c r="G30" s="101">
        <v>180</v>
      </c>
      <c r="H30" s="101">
        <v>200</v>
      </c>
      <c r="I30" s="101">
        <v>200</v>
      </c>
      <c r="M30" s="14"/>
    </row>
    <row r="31" spans="1:13" ht="20.25" x14ac:dyDescent="0.3">
      <c r="A31" s="256" t="s">
        <v>66</v>
      </c>
      <c r="B31" s="257"/>
      <c r="C31" s="258"/>
      <c r="D31" s="114" t="s">
        <v>67</v>
      </c>
      <c r="E31" s="115" t="s">
        <v>135</v>
      </c>
      <c r="F31" s="116" t="str">
        <f>+F32</f>
        <v>16.191,00/2.148,91</v>
      </c>
      <c r="G31" s="116">
        <f>+G32+G36</f>
        <v>2400</v>
      </c>
      <c r="H31" s="116">
        <f>+H32+H36</f>
        <v>2400</v>
      </c>
      <c r="I31" s="116">
        <f>+I32+I36</f>
        <v>2400</v>
      </c>
      <c r="M31" s="14"/>
    </row>
    <row r="32" spans="1:13" ht="40.5" x14ac:dyDescent="0.3">
      <c r="A32" s="259" t="s">
        <v>84</v>
      </c>
      <c r="B32" s="260"/>
      <c r="C32" s="261"/>
      <c r="D32" s="117" t="s">
        <v>85</v>
      </c>
      <c r="E32" s="118" t="str">
        <f>+E33</f>
        <v>5.648,68/749,71</v>
      </c>
      <c r="F32" s="119" t="s">
        <v>109</v>
      </c>
      <c r="G32" s="119">
        <f>+G33</f>
        <v>1400</v>
      </c>
      <c r="H32" s="119">
        <f>+H33</f>
        <v>1400</v>
      </c>
      <c r="I32" s="119">
        <f>+I33</f>
        <v>1400</v>
      </c>
      <c r="M32" s="14"/>
    </row>
    <row r="33" spans="1:13" ht="20.25" x14ac:dyDescent="0.3">
      <c r="A33" s="216">
        <v>3</v>
      </c>
      <c r="B33" s="217"/>
      <c r="C33" s="218"/>
      <c r="D33" s="99" t="s">
        <v>24</v>
      </c>
      <c r="E33" s="100" t="str">
        <f>+E34</f>
        <v>5.648,68/749,71</v>
      </c>
      <c r="F33" s="101" t="s">
        <v>107</v>
      </c>
      <c r="G33" s="101">
        <f>+G34+G35</f>
        <v>1400</v>
      </c>
      <c r="H33" s="101">
        <f>+H34+H35</f>
        <v>1400</v>
      </c>
      <c r="I33" s="101">
        <f>+I34+I35</f>
        <v>1400</v>
      </c>
      <c r="M33" s="14"/>
    </row>
    <row r="34" spans="1:13" ht="20.25" x14ac:dyDescent="0.3">
      <c r="A34" s="210">
        <v>31</v>
      </c>
      <c r="B34" s="211"/>
      <c r="C34" s="212"/>
      <c r="D34" s="99" t="s">
        <v>25</v>
      </c>
      <c r="E34" s="100" t="s">
        <v>130</v>
      </c>
      <c r="F34" s="101" t="s">
        <v>106</v>
      </c>
      <c r="G34" s="101">
        <v>1200</v>
      </c>
      <c r="H34" s="101">
        <v>1200</v>
      </c>
      <c r="I34" s="101">
        <v>1200</v>
      </c>
      <c r="M34" s="14"/>
    </row>
    <row r="35" spans="1:13" ht="20.25" x14ac:dyDescent="0.3">
      <c r="A35" s="210">
        <v>32</v>
      </c>
      <c r="B35" s="211"/>
      <c r="C35" s="212"/>
      <c r="D35" s="99" t="s">
        <v>38</v>
      </c>
      <c r="E35" s="100">
        <v>0</v>
      </c>
      <c r="F35" s="101" t="s">
        <v>104</v>
      </c>
      <c r="G35" s="101">
        <v>200</v>
      </c>
      <c r="H35" s="101">
        <v>200</v>
      </c>
      <c r="I35" s="101">
        <v>200</v>
      </c>
      <c r="M35" s="14"/>
    </row>
    <row r="36" spans="1:13" ht="41.25" customHeight="1" x14ac:dyDescent="0.3">
      <c r="A36" s="259" t="s">
        <v>86</v>
      </c>
      <c r="B36" s="260"/>
      <c r="C36" s="261"/>
      <c r="D36" s="117" t="s">
        <v>87</v>
      </c>
      <c r="E36" s="118" t="str">
        <f>+E37</f>
        <v>5.457,44/724,33</v>
      </c>
      <c r="F36" s="119" t="str">
        <f>+F37</f>
        <v>5.000,00/663,61</v>
      </c>
      <c r="G36" s="119">
        <f>+G37</f>
        <v>1000</v>
      </c>
      <c r="H36" s="119">
        <f>+H37</f>
        <v>1000</v>
      </c>
      <c r="I36" s="119">
        <f>+I37</f>
        <v>1000</v>
      </c>
      <c r="M36" s="14"/>
    </row>
    <row r="37" spans="1:13" ht="20.25" x14ac:dyDescent="0.3">
      <c r="A37" s="216">
        <v>3</v>
      </c>
      <c r="B37" s="217"/>
      <c r="C37" s="218"/>
      <c r="D37" s="99" t="s">
        <v>24</v>
      </c>
      <c r="E37" s="100" t="str">
        <f>+E38</f>
        <v>5.457,44/724,33</v>
      </c>
      <c r="F37" s="101" t="str">
        <f>+F38</f>
        <v>5.000,00/663,61</v>
      </c>
      <c r="G37" s="101">
        <f>+G38</f>
        <v>1000</v>
      </c>
      <c r="H37" s="101">
        <v>1000</v>
      </c>
      <c r="I37" s="101">
        <v>1000</v>
      </c>
    </row>
    <row r="38" spans="1:13" ht="20.25" x14ac:dyDescent="0.3">
      <c r="A38" s="210">
        <v>32</v>
      </c>
      <c r="B38" s="211"/>
      <c r="C38" s="212"/>
      <c r="D38" s="99" t="s">
        <v>38</v>
      </c>
      <c r="E38" s="100" t="s">
        <v>131</v>
      </c>
      <c r="F38" s="101" t="s">
        <v>108</v>
      </c>
      <c r="G38" s="101">
        <v>1000</v>
      </c>
      <c r="H38" s="101">
        <v>1000</v>
      </c>
      <c r="I38" s="101">
        <v>1000</v>
      </c>
    </row>
    <row r="39" spans="1:13" ht="20.25" x14ac:dyDescent="0.3">
      <c r="A39" s="219" t="s">
        <v>68</v>
      </c>
      <c r="B39" s="220"/>
      <c r="C39" s="221"/>
      <c r="D39" s="89" t="s">
        <v>69</v>
      </c>
      <c r="E39" s="120">
        <v>0</v>
      </c>
      <c r="F39" s="121">
        <v>0</v>
      </c>
      <c r="G39" s="91">
        <f t="shared" ref="G39:I40" si="2">+G40</f>
        <v>800</v>
      </c>
      <c r="H39" s="91">
        <f t="shared" si="2"/>
        <v>800</v>
      </c>
      <c r="I39" s="91">
        <f t="shared" si="2"/>
        <v>800</v>
      </c>
    </row>
    <row r="40" spans="1:13" ht="42" customHeight="1" x14ac:dyDescent="0.3">
      <c r="A40" s="222" t="s">
        <v>80</v>
      </c>
      <c r="B40" s="223"/>
      <c r="C40" s="224"/>
      <c r="D40" s="122" t="s">
        <v>81</v>
      </c>
      <c r="E40" s="123">
        <v>0</v>
      </c>
      <c r="F40" s="124">
        <v>0</v>
      </c>
      <c r="G40" s="124">
        <f t="shared" si="2"/>
        <v>800</v>
      </c>
      <c r="H40" s="124">
        <f t="shared" si="2"/>
        <v>800</v>
      </c>
      <c r="I40" s="124">
        <f t="shared" si="2"/>
        <v>800</v>
      </c>
    </row>
    <row r="41" spans="1:13" ht="20.25" x14ac:dyDescent="0.3">
      <c r="A41" s="216">
        <v>3</v>
      </c>
      <c r="B41" s="217"/>
      <c r="C41" s="218"/>
      <c r="D41" s="99" t="s">
        <v>24</v>
      </c>
      <c r="E41" s="100" t="s">
        <v>148</v>
      </c>
      <c r="F41" s="101">
        <v>0</v>
      </c>
      <c r="G41" s="101">
        <f>+G43+G42</f>
        <v>800</v>
      </c>
      <c r="H41" s="101">
        <f>+H42+H43</f>
        <v>800</v>
      </c>
      <c r="I41" s="101">
        <f>+I42+I43</f>
        <v>800</v>
      </c>
    </row>
    <row r="42" spans="1:13" ht="20.25" x14ac:dyDescent="0.3">
      <c r="A42" s="210">
        <v>31</v>
      </c>
      <c r="B42" s="211"/>
      <c r="C42" s="212"/>
      <c r="D42" s="99" t="s">
        <v>25</v>
      </c>
      <c r="E42" s="100">
        <v>0</v>
      </c>
      <c r="F42" s="101">
        <v>0</v>
      </c>
      <c r="G42" s="101">
        <v>470</v>
      </c>
      <c r="H42" s="101">
        <v>470</v>
      </c>
      <c r="I42" s="101">
        <v>470</v>
      </c>
    </row>
    <row r="43" spans="1:13" ht="20.25" x14ac:dyDescent="0.3">
      <c r="A43" s="210">
        <v>32</v>
      </c>
      <c r="B43" s="211"/>
      <c r="C43" s="212"/>
      <c r="D43" s="99" t="s">
        <v>38</v>
      </c>
      <c r="E43" s="100">
        <v>0</v>
      </c>
      <c r="F43" s="101">
        <v>0</v>
      </c>
      <c r="G43" s="101">
        <v>330</v>
      </c>
      <c r="H43" s="101">
        <v>330</v>
      </c>
      <c r="I43" s="101">
        <v>330</v>
      </c>
    </row>
    <row r="44" spans="1:13" ht="21" x14ac:dyDescent="0.35">
      <c r="A44" s="225" t="s">
        <v>70</v>
      </c>
      <c r="B44" s="226"/>
      <c r="C44" s="227"/>
      <c r="D44" s="125" t="s">
        <v>71</v>
      </c>
      <c r="E44" s="126">
        <v>0</v>
      </c>
      <c r="F44" s="127" t="str">
        <f t="shared" ref="F44:I45" si="3">+F45</f>
        <v>6.000,00/796,34</v>
      </c>
      <c r="G44" s="128">
        <f t="shared" si="3"/>
        <v>800</v>
      </c>
      <c r="H44" s="128">
        <f t="shared" si="3"/>
        <v>800</v>
      </c>
      <c r="I44" s="128">
        <f t="shared" si="3"/>
        <v>800</v>
      </c>
    </row>
    <row r="45" spans="1:13" ht="48" customHeight="1" x14ac:dyDescent="0.35">
      <c r="A45" s="228" t="s">
        <v>80</v>
      </c>
      <c r="B45" s="229"/>
      <c r="C45" s="230"/>
      <c r="D45" s="129" t="s">
        <v>81</v>
      </c>
      <c r="E45" s="130">
        <v>0</v>
      </c>
      <c r="F45" s="131" t="str">
        <f t="shared" si="3"/>
        <v>6.000,00/796,34</v>
      </c>
      <c r="G45" s="130">
        <f t="shared" si="3"/>
        <v>800</v>
      </c>
      <c r="H45" s="130">
        <f t="shared" si="3"/>
        <v>800</v>
      </c>
      <c r="I45" s="130">
        <f t="shared" si="3"/>
        <v>800</v>
      </c>
    </row>
    <row r="46" spans="1:13" ht="21" x14ac:dyDescent="0.35">
      <c r="A46" s="216">
        <v>3</v>
      </c>
      <c r="B46" s="217"/>
      <c r="C46" s="218"/>
      <c r="D46" s="99" t="s">
        <v>24</v>
      </c>
      <c r="E46" s="132">
        <v>0</v>
      </c>
      <c r="F46" s="133" t="s">
        <v>103</v>
      </c>
      <c r="G46" s="132">
        <f>+G47+G48</f>
        <v>800</v>
      </c>
      <c r="H46" s="132">
        <f>+H47+H48</f>
        <v>800</v>
      </c>
      <c r="I46" s="132">
        <f>+I47+I48</f>
        <v>800</v>
      </c>
    </row>
    <row r="47" spans="1:13" ht="21" x14ac:dyDescent="0.35">
      <c r="A47" s="210">
        <v>31</v>
      </c>
      <c r="B47" s="211"/>
      <c r="C47" s="212"/>
      <c r="D47" s="99" t="s">
        <v>25</v>
      </c>
      <c r="E47" s="132">
        <v>0</v>
      </c>
      <c r="F47" s="133" t="s">
        <v>102</v>
      </c>
      <c r="G47" s="132">
        <v>470</v>
      </c>
      <c r="H47" s="132">
        <v>470</v>
      </c>
      <c r="I47" s="132">
        <v>470</v>
      </c>
    </row>
    <row r="48" spans="1:13" ht="21" x14ac:dyDescent="0.35">
      <c r="A48" s="210">
        <v>32</v>
      </c>
      <c r="B48" s="211"/>
      <c r="C48" s="212"/>
      <c r="D48" s="99" t="s">
        <v>38</v>
      </c>
      <c r="E48" s="132">
        <v>0</v>
      </c>
      <c r="F48" s="133" t="s">
        <v>101</v>
      </c>
      <c r="G48" s="132">
        <v>330</v>
      </c>
      <c r="H48" s="132">
        <v>330</v>
      </c>
      <c r="I48" s="132">
        <v>330</v>
      </c>
    </row>
    <row r="49" spans="1:9" ht="21" x14ac:dyDescent="0.35">
      <c r="A49" s="213" t="s">
        <v>90</v>
      </c>
      <c r="B49" s="214"/>
      <c r="C49" s="215"/>
      <c r="D49" s="134" t="s">
        <v>91</v>
      </c>
      <c r="E49" s="135">
        <v>0</v>
      </c>
      <c r="F49" s="135">
        <v>0</v>
      </c>
      <c r="G49" s="136">
        <f t="shared" ref="G49:I50" si="4">+G50</f>
        <v>1600</v>
      </c>
      <c r="H49" s="136">
        <f t="shared" si="4"/>
        <v>1730</v>
      </c>
      <c r="I49" s="136">
        <f t="shared" si="4"/>
        <v>1730</v>
      </c>
    </row>
    <row r="50" spans="1:9" ht="39.75" customHeight="1" x14ac:dyDescent="0.35">
      <c r="A50" s="253" t="s">
        <v>80</v>
      </c>
      <c r="B50" s="254"/>
      <c r="C50" s="255"/>
      <c r="D50" s="137" t="s">
        <v>81</v>
      </c>
      <c r="E50" s="135">
        <v>0</v>
      </c>
      <c r="F50" s="135">
        <v>0</v>
      </c>
      <c r="G50" s="135">
        <f t="shared" si="4"/>
        <v>1600</v>
      </c>
      <c r="H50" s="135">
        <f t="shared" si="4"/>
        <v>1730</v>
      </c>
      <c r="I50" s="135">
        <f t="shared" si="4"/>
        <v>1730</v>
      </c>
    </row>
    <row r="51" spans="1:9" ht="21" x14ac:dyDescent="0.35">
      <c r="A51" s="216">
        <v>3</v>
      </c>
      <c r="B51" s="217"/>
      <c r="C51" s="218"/>
      <c r="D51" s="99" t="s">
        <v>24</v>
      </c>
      <c r="E51" s="132">
        <v>0</v>
      </c>
      <c r="F51" s="132">
        <v>0</v>
      </c>
      <c r="G51" s="132">
        <f>+G52+G53</f>
        <v>1600</v>
      </c>
      <c r="H51" s="132">
        <f>+H52+H53</f>
        <v>1730</v>
      </c>
      <c r="I51" s="132">
        <f>+I52+I53</f>
        <v>1730</v>
      </c>
    </row>
    <row r="52" spans="1:9" ht="21" x14ac:dyDescent="0.35">
      <c r="A52" s="210">
        <v>31</v>
      </c>
      <c r="B52" s="211"/>
      <c r="C52" s="212"/>
      <c r="D52" s="99" t="s">
        <v>25</v>
      </c>
      <c r="E52" s="132">
        <v>0</v>
      </c>
      <c r="F52" s="132">
        <v>0</v>
      </c>
      <c r="G52" s="132">
        <v>580</v>
      </c>
      <c r="H52" s="132">
        <v>680</v>
      </c>
      <c r="I52" s="132">
        <v>680</v>
      </c>
    </row>
    <row r="53" spans="1:9" ht="21" x14ac:dyDescent="0.35">
      <c r="A53" s="210">
        <v>32</v>
      </c>
      <c r="B53" s="211"/>
      <c r="C53" s="212"/>
      <c r="D53" s="99" t="s">
        <v>38</v>
      </c>
      <c r="E53" s="132">
        <v>0</v>
      </c>
      <c r="F53" s="132">
        <v>0</v>
      </c>
      <c r="G53" s="132">
        <v>1020</v>
      </c>
      <c r="H53" s="132">
        <v>1050</v>
      </c>
      <c r="I53" s="132">
        <v>1050</v>
      </c>
    </row>
  </sheetData>
  <mergeCells count="48">
    <mergeCell ref="A24:C24"/>
    <mergeCell ref="A50:C50"/>
    <mergeCell ref="A31:C31"/>
    <mergeCell ref="A32:C32"/>
    <mergeCell ref="A33:C33"/>
    <mergeCell ref="A34:C34"/>
    <mergeCell ref="A36:C36"/>
    <mergeCell ref="A29:C29"/>
    <mergeCell ref="A28:C28"/>
    <mergeCell ref="A27:C27"/>
    <mergeCell ref="A30:C30"/>
    <mergeCell ref="A1:I1"/>
    <mergeCell ref="A3:I3"/>
    <mergeCell ref="A5:C5"/>
    <mergeCell ref="A8:C8"/>
    <mergeCell ref="A9:C9"/>
    <mergeCell ref="A51:C51"/>
    <mergeCell ref="A10:C10"/>
    <mergeCell ref="A19:C19"/>
    <mergeCell ref="A6:C6"/>
    <mergeCell ref="A7:C7"/>
    <mergeCell ref="A25:C25"/>
    <mergeCell ref="A13:C13"/>
    <mergeCell ref="A14:C14"/>
    <mergeCell ref="A15:C15"/>
    <mergeCell ref="A16:C16"/>
    <mergeCell ref="A20:C20"/>
    <mergeCell ref="A21:C21"/>
    <mergeCell ref="A23:C23"/>
    <mergeCell ref="A12:C12"/>
    <mergeCell ref="A17:C17"/>
    <mergeCell ref="A18:C18"/>
    <mergeCell ref="A53:C53"/>
    <mergeCell ref="A49:C49"/>
    <mergeCell ref="A35:C35"/>
    <mergeCell ref="A43:C43"/>
    <mergeCell ref="A48:C48"/>
    <mergeCell ref="A37:C37"/>
    <mergeCell ref="A38:C38"/>
    <mergeCell ref="A39:C39"/>
    <mergeCell ref="A40:C40"/>
    <mergeCell ref="A41:C41"/>
    <mergeCell ref="A42:C42"/>
    <mergeCell ref="A44:C44"/>
    <mergeCell ref="A52:C52"/>
    <mergeCell ref="A45:C45"/>
    <mergeCell ref="A46:C46"/>
    <mergeCell ref="A47:C47"/>
  </mergeCells>
  <pageMargins left="0.7" right="0.7" top="0.75" bottom="0.75" header="0.3" footer="0.3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2022-11-02T10:17:29Z</cp:lastPrinted>
  <dcterms:created xsi:type="dcterms:W3CDTF">2022-08-12T12:51:27Z</dcterms:created>
  <dcterms:modified xsi:type="dcterms:W3CDTF">2022-11-23T09:53:34Z</dcterms:modified>
</cp:coreProperties>
</file>